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8_{AEE21ABD-2364-4426-AB31-C3E5C4550FEC}" xr6:coauthVersionLast="45" xr6:coauthVersionMax="45" xr10:uidLastSave="{00000000-0000-0000-0000-000000000000}"/>
  <bookViews>
    <workbookView xWindow="-120" yWindow="-120" windowWidth="29040" windowHeight="15840" activeTab="4" xr2:uid="{00000000-000D-0000-FFFF-FFFF00000000}"/>
  </bookViews>
  <sheets>
    <sheet name="SPLOŠNE ZAHTEVE IN DOLOČILA" sheetId="18" r:id="rId1"/>
    <sheet name="Naslov" sheetId="1" r:id="rId2"/>
    <sheet name="REK.GRAD " sheetId="4" r:id="rId3"/>
    <sheet name="Preddela" sheetId="5" r:id="rId4"/>
    <sheet name="Rušitvena" sheetId="7" r:id="rId5"/>
    <sheet name="Zidarska" sheetId="8" r:id="rId6"/>
    <sheet name="Fekalna kanalizacija" sheetId="25" r:id="rId7"/>
    <sheet name="REK. OBRT" sheetId="3" r:id="rId8"/>
    <sheet name="Mavec" sheetId="6" r:id="rId9"/>
    <sheet name="Keramika" sheetId="9" r:id="rId10"/>
    <sheet name="Slikopl" sheetId="10" r:id="rId11"/>
    <sheet name="Stavbno PVC" sheetId="17" r:id="rId12"/>
    <sheet name="Fasaderska" sheetId="33" r:id="rId13"/>
  </sheets>
  <definedNames>
    <definedName name="_xlnm.Print_Area" localSheetId="6">'Fekalna kanalizacija'!#REF!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7" l="1"/>
  <c r="F26" i="17" l="1"/>
  <c r="F25" i="17"/>
  <c r="F24" i="17"/>
  <c r="F21" i="17"/>
  <c r="F19" i="9" l="1"/>
  <c r="F39" i="25"/>
  <c r="F36" i="25"/>
  <c r="F20" i="25"/>
  <c r="F17" i="25"/>
  <c r="F15" i="25" l="1"/>
  <c r="F11" i="25"/>
  <c r="F60" i="8"/>
  <c r="F58" i="8"/>
  <c r="F66" i="9"/>
  <c r="F51" i="9"/>
  <c r="D52" i="9"/>
  <c r="D53" i="9" s="1"/>
  <c r="F53" i="9" s="1"/>
  <c r="F46" i="9"/>
  <c r="F41" i="9"/>
  <c r="F36" i="9"/>
  <c r="F15" i="9"/>
  <c r="F52" i="9" l="1"/>
  <c r="A7" i="25"/>
  <c r="B7" i="25"/>
  <c r="F19" i="17"/>
  <c r="F18" i="17"/>
  <c r="F24" i="33"/>
  <c r="F22" i="33"/>
  <c r="F18" i="33"/>
  <c r="F16" i="33"/>
  <c r="F26" i="10"/>
  <c r="F24" i="10"/>
  <c r="F22" i="10"/>
  <c r="F30" i="9"/>
  <c r="F62" i="9"/>
  <c r="F64" i="9"/>
  <c r="F28" i="9"/>
  <c r="D48" i="9"/>
  <c r="F48" i="9" s="1"/>
  <c r="D47" i="9"/>
  <c r="F47" i="9" s="1"/>
  <c r="F26" i="9"/>
  <c r="F24" i="9"/>
  <c r="F22" i="9"/>
  <c r="D20" i="9"/>
  <c r="F20" i="9" s="1"/>
  <c r="D43" i="9"/>
  <c r="F43" i="9" s="1"/>
  <c r="D42" i="9"/>
  <c r="F42" i="9" s="1"/>
  <c r="D38" i="9"/>
  <c r="F38" i="9" s="1"/>
  <c r="D37" i="9"/>
  <c r="F37" i="9" s="1"/>
  <c r="D16" i="9"/>
  <c r="F39" i="6"/>
  <c r="F28" i="6"/>
  <c r="F24" i="6"/>
  <c r="F22" i="6"/>
  <c r="F20" i="6"/>
  <c r="F19" i="6"/>
  <c r="F16" i="6"/>
  <c r="F14" i="6"/>
  <c r="F13" i="6"/>
  <c r="F31" i="6"/>
  <c r="F77" i="8"/>
  <c r="F73" i="8"/>
  <c r="F67" i="8"/>
  <c r="F65" i="8"/>
  <c r="F45" i="8"/>
  <c r="F71" i="8"/>
  <c r="F69" i="8"/>
  <c r="F63" i="8"/>
  <c r="F29" i="8"/>
  <c r="F21" i="8"/>
  <c r="B43" i="25" l="1"/>
  <c r="F17" i="8" l="1"/>
  <c r="F15" i="8"/>
  <c r="F19" i="8"/>
  <c r="F49" i="7"/>
  <c r="F40" i="7"/>
  <c r="F80" i="7"/>
  <c r="F79" i="7"/>
  <c r="F65" i="7"/>
  <c r="F67" i="7"/>
  <c r="F61" i="7"/>
  <c r="F60" i="7"/>
  <c r="F57" i="7"/>
  <c r="F55" i="7"/>
  <c r="F53" i="7"/>
  <c r="F51" i="7"/>
  <c r="F42" i="7"/>
  <c r="F26" i="7"/>
  <c r="F34" i="7"/>
  <c r="F38" i="7"/>
  <c r="F36" i="7"/>
  <c r="F32" i="7"/>
  <c r="F30" i="7"/>
  <c r="F28" i="7"/>
  <c r="F24" i="7"/>
  <c r="F47" i="7"/>
  <c r="F26" i="25"/>
  <c r="F13" i="25"/>
  <c r="F18" i="7"/>
  <c r="F22" i="7"/>
  <c r="F20" i="7"/>
  <c r="F63" i="7"/>
  <c r="F28" i="10" l="1"/>
  <c r="F16" i="10"/>
  <c r="F60" i="9"/>
  <c r="F58" i="9"/>
  <c r="F56" i="9"/>
  <c r="F16" i="9"/>
  <c r="A18" i="9"/>
  <c r="A22" i="9" l="1"/>
  <c r="A24" i="9" l="1"/>
  <c r="F75" i="7"/>
  <c r="F73" i="7"/>
  <c r="F71" i="7"/>
  <c r="F68" i="9"/>
  <c r="F15" i="17"/>
  <c r="A15" i="17"/>
  <c r="F14" i="10"/>
  <c r="F30" i="10"/>
  <c r="A3" i="17"/>
  <c r="A32" i="17" s="1"/>
  <c r="A3" i="33"/>
  <c r="A28" i="33" s="1"/>
  <c r="B3" i="33"/>
  <c r="A18" i="33"/>
  <c r="A26" i="9" l="1"/>
  <c r="A28" i="9"/>
  <c r="A30" i="9"/>
  <c r="A22" i="33"/>
  <c r="A24" i="33" s="1"/>
  <c r="B28" i="33"/>
  <c r="F26" i="33"/>
  <c r="F28" i="33" s="1"/>
  <c r="D10" i="3" s="1"/>
  <c r="A35" i="9" l="1"/>
  <c r="A40" i="9" s="1"/>
  <c r="A26" i="33"/>
  <c r="A45" i="9" l="1"/>
  <c r="A50" i="9" s="1"/>
  <c r="F83" i="7"/>
  <c r="F51" i="8" l="1"/>
  <c r="F23" i="8"/>
  <c r="F25" i="8"/>
  <c r="F48" i="8"/>
  <c r="F75" i="8" l="1"/>
  <c r="F39" i="8"/>
  <c r="F38" i="8"/>
  <c r="F37" i="8"/>
  <c r="F34" i="8"/>
  <c r="F33" i="8"/>
  <c r="F32" i="8"/>
  <c r="F14" i="5" l="1"/>
  <c r="F28" i="8"/>
  <c r="A11" i="25"/>
  <c r="F81" i="7"/>
  <c r="F16" i="7"/>
  <c r="F14" i="7"/>
  <c r="A13" i="25" l="1"/>
  <c r="A15" i="25" l="1"/>
  <c r="A17" i="25" s="1"/>
  <c r="A19" i="25" l="1"/>
  <c r="A22" i="25" s="1"/>
  <c r="A24" i="25" l="1"/>
  <c r="A26" i="25" l="1"/>
  <c r="F32" i="25"/>
  <c r="F30" i="25"/>
  <c r="F28" i="25"/>
  <c r="F24" i="25"/>
  <c r="F22" i="25"/>
  <c r="B3" i="17"/>
  <c r="B3" i="10"/>
  <c r="B3" i="9"/>
  <c r="B3" i="6"/>
  <c r="B3" i="8"/>
  <c r="B3" i="7"/>
  <c r="B3" i="5"/>
  <c r="F10" i="5"/>
  <c r="F12" i="5"/>
  <c r="B32" i="17" l="1"/>
  <c r="A28" i="25"/>
  <c r="B34" i="10"/>
  <c r="B72" i="9"/>
  <c r="B43" i="6"/>
  <c r="B81" i="8"/>
  <c r="B87" i="7"/>
  <c r="F41" i="25"/>
  <c r="F43" i="25" s="1"/>
  <c r="A30" i="25" l="1"/>
  <c r="D9" i="4"/>
  <c r="A32" i="25" l="1"/>
  <c r="A36" i="25" l="1"/>
  <c r="A38" i="25" s="1"/>
  <c r="A41" i="25" s="1"/>
  <c r="F12" i="10"/>
  <c r="F53" i="8" l="1"/>
  <c r="F47" i="8" l="1"/>
  <c r="F37" i="6" l="1"/>
  <c r="F35" i="6"/>
  <c r="F34" i="6"/>
  <c r="F43" i="8" l="1"/>
  <c r="F41" i="8"/>
  <c r="F13" i="8"/>
  <c r="F78" i="7" l="1"/>
  <c r="F69" i="7" l="1"/>
  <c r="A17" i="17" l="1"/>
  <c r="F30" i="17"/>
  <c r="A21" i="17" l="1"/>
  <c r="F32" i="17"/>
  <c r="D9" i="3" s="1"/>
  <c r="A23" i="17" l="1"/>
  <c r="A28" i="17" s="1"/>
  <c r="A87" i="7"/>
  <c r="A81" i="8"/>
  <c r="A34" i="10"/>
  <c r="A72" i="9"/>
  <c r="A43" i="6"/>
  <c r="A20" i="5" l="1"/>
  <c r="F70" i="9" l="1"/>
  <c r="F79" i="8"/>
  <c r="A14" i="7"/>
  <c r="F85" i="7"/>
  <c r="F41" i="6"/>
  <c r="A12" i="4"/>
  <c r="A12" i="3"/>
  <c r="A12" i="6" l="1"/>
  <c r="F81" i="8"/>
  <c r="D8" i="4" s="1"/>
  <c r="F32" i="10"/>
  <c r="F34" i="10" s="1"/>
  <c r="D8" i="3" s="1"/>
  <c r="A16" i="7"/>
  <c r="F18" i="5"/>
  <c r="F20" i="5" s="1"/>
  <c r="D6" i="4" s="1"/>
  <c r="F72" i="9"/>
  <c r="D7" i="3" s="1"/>
  <c r="A13" i="8"/>
  <c r="F87" i="7"/>
  <c r="D7" i="4" s="1"/>
  <c r="F43" i="6"/>
  <c r="D6" i="3" s="1"/>
  <c r="A18" i="7" l="1"/>
  <c r="A15" i="8"/>
  <c r="A17" i="8" s="1"/>
  <c r="A16" i="6"/>
  <c r="D12" i="4"/>
  <c r="E17" i="1" s="1"/>
  <c r="A30" i="17"/>
  <c r="D12" i="3"/>
  <c r="E18" i="1" s="1"/>
  <c r="A12" i="10"/>
  <c r="A19" i="8" l="1"/>
  <c r="A18" i="6"/>
  <c r="A22" i="6" s="1"/>
  <c r="A20" i="7"/>
  <c r="A14" i="10"/>
  <c r="E19" i="1"/>
  <c r="A56" i="9"/>
  <c r="A16" i="10" l="1"/>
  <c r="A21" i="8"/>
  <c r="A24" i="6"/>
  <c r="A22" i="7"/>
  <c r="A58" i="9"/>
  <c r="A28" i="6" l="1"/>
  <c r="A31" i="6" s="1"/>
  <c r="A33" i="6" s="1"/>
  <c r="A24" i="10"/>
  <c r="A22" i="10"/>
  <c r="A26" i="10" s="1"/>
  <c r="A23" i="8"/>
  <c r="A60" i="9"/>
  <c r="A25" i="8"/>
  <c r="A24" i="7"/>
  <c r="A28" i="10" l="1"/>
  <c r="A62" i="9"/>
  <c r="A27" i="8"/>
  <c r="A26" i="7"/>
  <c r="A37" i="6"/>
  <c r="A39" i="6" s="1"/>
  <c r="A31" i="8" l="1"/>
  <c r="A64" i="9"/>
  <c r="A66" i="9" s="1"/>
  <c r="A28" i="7"/>
  <c r="A30" i="7" s="1"/>
  <c r="A10" i="5"/>
  <c r="A12" i="5" s="1"/>
  <c r="A14" i="5" s="1"/>
  <c r="A41" i="6"/>
  <c r="A36" i="8" l="1"/>
  <c r="A32" i="7"/>
  <c r="A16" i="5"/>
  <c r="A18" i="5" s="1"/>
  <c r="A68" i="9"/>
  <c r="A70" i="9" s="1"/>
  <c r="A34" i="7" l="1"/>
  <c r="A41" i="8" l="1"/>
  <c r="A36" i="7"/>
  <c r="A38" i="7" l="1"/>
  <c r="A30" i="10"/>
  <c r="A32" i="10" s="1"/>
  <c r="A43" i="8"/>
  <c r="A40" i="7" l="1"/>
  <c r="A45" i="8"/>
  <c r="A42" i="7"/>
  <c r="A47" i="8" l="1"/>
  <c r="A50" i="8" l="1"/>
  <c r="A47" i="7"/>
  <c r="A49" i="7" s="1"/>
  <c r="A53" i="8" l="1"/>
  <c r="A58" i="8" s="1"/>
  <c r="A51" i="7"/>
  <c r="A60" i="8" l="1"/>
  <c r="A53" i="7"/>
  <c r="A62" i="8" l="1"/>
  <c r="A65" i="8" s="1"/>
  <c r="A67" i="8" s="1"/>
  <c r="A55" i="7"/>
  <c r="A69" i="8" l="1"/>
  <c r="A71" i="8" s="1"/>
  <c r="A73" i="8" s="1"/>
  <c r="A57" i="7"/>
  <c r="A75" i="8" l="1"/>
  <c r="A77" i="8" s="1"/>
  <c r="A79" i="8" s="1"/>
  <c r="A59" i="7"/>
  <c r="A63" i="7" l="1"/>
  <c r="A65" i="7" l="1"/>
  <c r="A67" i="7" l="1"/>
  <c r="A69" i="7" l="1"/>
  <c r="A71" i="7" l="1"/>
  <c r="A73" i="7" l="1"/>
  <c r="A75" i="7" l="1"/>
  <c r="A77" i="7" l="1"/>
  <c r="A83" i="7" s="1"/>
  <c r="A85" i="7" s="1"/>
</calcChain>
</file>

<file path=xl/sharedStrings.xml><?xml version="1.0" encoding="utf-8"?>
<sst xmlns="http://schemas.openxmlformats.org/spreadsheetml/2006/main" count="900" uniqueCount="469">
  <si>
    <t>Skupna rekapitulacija GO del in OPREME</t>
  </si>
  <si>
    <t>A.</t>
  </si>
  <si>
    <t>B.</t>
  </si>
  <si>
    <t>C.</t>
  </si>
  <si>
    <t>GRADBENA DELA</t>
  </si>
  <si>
    <t>OBRTNIŠKA DELA</t>
  </si>
  <si>
    <t>:</t>
  </si>
  <si>
    <t>I.</t>
  </si>
  <si>
    <t>II.</t>
  </si>
  <si>
    <t>III.</t>
  </si>
  <si>
    <t>IV.</t>
  </si>
  <si>
    <t>V.</t>
  </si>
  <si>
    <t>Preddela</t>
  </si>
  <si>
    <t>Zidarska dela</t>
  </si>
  <si>
    <t xml:space="preserve">   Skupaj    GRADBENA DELA   brez DDV</t>
  </si>
  <si>
    <t>REKAPITULACIJA OBRTNIŠKIH DEL</t>
  </si>
  <si>
    <t>Mavčno kartonska dela</t>
  </si>
  <si>
    <t>Keramičarska dela</t>
  </si>
  <si>
    <t>Slikopleskarska dela</t>
  </si>
  <si>
    <t>poz</t>
  </si>
  <si>
    <t>opis postavke</t>
  </si>
  <si>
    <t>m.enota</t>
  </si>
  <si>
    <t>količina</t>
  </si>
  <si>
    <t>skupaj</t>
  </si>
  <si>
    <t>cena /enoto</t>
  </si>
  <si>
    <t>REKAPITULACIJA GRADBENIH DEL</t>
  </si>
  <si>
    <t xml:space="preserve">  Skupaj OBRTNIŠKA DELA   brez DDV</t>
  </si>
  <si>
    <t>kpl</t>
  </si>
  <si>
    <t>Razna manjša nepredvidena pripravljalna dela, ki se pojavijo v času gradnje in se obračunajo po dejanskih stroških: po dejansko porabljenem času delavcev, gradbene mehanizacije in porabo materiala, z upisom v gradbeni dnevnik in potrjeni s strani investitorja oz.nadzora</t>
  </si>
  <si>
    <t>Pripravljalna dela skupaj</t>
  </si>
  <si>
    <r>
      <rPr>
        <b/>
        <sz val="10"/>
        <color theme="1"/>
        <rFont val="Calibri"/>
        <family val="2"/>
        <charset val="238"/>
        <scheme val="minor"/>
      </rPr>
      <t>OPOMBA:</t>
    </r>
    <r>
      <rPr>
        <sz val="10"/>
        <color theme="1"/>
        <rFont val="Calibri"/>
        <family val="2"/>
        <charset val="238"/>
        <scheme val="minor"/>
      </rPr>
      <t xml:space="preserve"> Vsa dela se izvajajo po določilih veljavnih tehničnih predpisov, normativov in standardov.  V ceni postavk  je upoštevati:  vse dobave in nabave materialov , horizontalne in vertikalne prenose ter prevoze,  kontrola mer na kraju samem oz. na gradbišču,  premični odri do delovne  višine 3,50m, vsakodnevno čiščenje objekta po dnevnem zaključku del,</t>
    </r>
  </si>
  <si>
    <r>
      <t>m</t>
    </r>
    <r>
      <rPr>
        <vertAlign val="superscript"/>
        <sz val="11"/>
        <color theme="1"/>
        <rFont val="Calibri"/>
        <family val="2"/>
        <charset val="238"/>
        <scheme val="minor"/>
      </rPr>
      <t>2</t>
    </r>
  </si>
  <si>
    <t>POPIS DEL S PREDIZMERAMI</t>
  </si>
  <si>
    <t>Vzdrževalna dela</t>
  </si>
  <si>
    <t>*</t>
  </si>
  <si>
    <r>
      <rPr>
        <b/>
        <sz val="10"/>
        <color theme="1"/>
        <rFont val="Calibri"/>
        <family val="2"/>
        <charset val="238"/>
        <scheme val="minor"/>
      </rPr>
      <t>OPOMBA:</t>
    </r>
    <r>
      <rPr>
        <sz val="10"/>
        <color theme="1"/>
        <rFont val="Calibri"/>
        <family val="2"/>
        <charset val="238"/>
        <scheme val="minor"/>
      </rPr>
      <t xml:space="preserve"> Vsa dela se izvajajo po določilih veljavnih tehničnih predpisov,  normativov in standardov ter po pravilih stroke.  V ceni postavk  je upoštevati:  vse dobave in nabave materialov , horizontalne in vertikalne prenose ter prevoze,  kontrola mer na kraju samem oz. na gradbišču,  premični odri do delovne  višine 4,50m, vsakodnevno čiščenje objekta po dnevnem zaključku del, ureditev in zaščita raznih začasnih površin za potrebe gradbiščne deponije.</t>
    </r>
  </si>
  <si>
    <t>OPOMBA: Vsa dela se izvajajo po določilih veljavnih tehničnih predpisov, normativov in standardov.  V ceni postavk  je upoštevati:  vse dobave in nabave materialov , horizontalne in vertikalne prenose ter prevoze,  kontrola mer na kraju samem oz. na gradbišču,  premični odri do delovne  višine 4,50m, vsakodnevno čiščenje objekta po dnevnem zaključku del, morebitne primerne zaščite že vgrajenih elementov, da ne pride do poškodbe le teh.</t>
  </si>
  <si>
    <t>V ceni postavk suhomontažnih del upoštevati tudi: zaključevanje stikov suhomontažnih elementov (stene, obloge, stropovi, kasoneti) s trajnoelastičnim kitom, zaščita izpostavljenih in vidnih vogalov (stene, obloge, stropovi, kasoneti) s tipskimi pocinkanimi vogalniki, izdelavo izrezov za vgradnjo prezračevalnih rešetk, svetil in drugih vgradnih elementov.</t>
  </si>
  <si>
    <r>
      <rPr>
        <b/>
        <sz val="10"/>
        <color theme="1"/>
        <rFont val="Calibri"/>
        <family val="2"/>
        <charset val="238"/>
        <scheme val="minor"/>
      </rPr>
      <t>OPOMBA</t>
    </r>
    <r>
      <rPr>
        <sz val="10"/>
        <color theme="1"/>
        <rFont val="Calibri"/>
        <family val="2"/>
        <charset val="238"/>
        <scheme val="minor"/>
      </rPr>
      <t>: Vsa dela se izvajajo po določilih veljavnih tehničnih predpisov, normativov in standardov.  V ceni postavk  je upoštevati:  vse dobave in nabave materialov , horizontalne in vertikalne prenose ter prevoze,  kontrola mer na kraju samem oz. na gradbišču,  premični odri do delovne  višine 3,00m, vsakodnevno čiščenje objekta po dnevnem zaključku del, morebitne primerne zaščite že vgrajenih elementov, da ne pride do poškodbe le teh.</t>
    </r>
  </si>
  <si>
    <t>V cenah na enoto so zajeti tudi stroški: kitanje dialtacij, stikov stenske in talne keramike, stika z nizkostensko keramično obrobo oz.zaokrožnic, talnih sifonov, talnih rešetk, kadičk in drugih elementov, nanos impregnacijskega premaza pred polaganjem keramičnih oblog.</t>
  </si>
  <si>
    <t>Pred pričetkom del, mora izvajalec pregledati vse površine predvidene za obdelavo. Ob morebitni ugotovitvi nepravilnosti mora izvajalec opozoriti vodstvo gradbišča, le ta pa mora poskrbeti za odpravo pomankljivosti. V kolikor ni nikakršnih opozori s strani izvajalca keramičarskih del pred pričetkom del, se smatra, da so površine izvedene skladno s standardi in normativi.</t>
  </si>
  <si>
    <t>Pred pričetkom del, mora izvajalec pregledati vse površine predvidene za obdelavo. Ob morebitni ugotovitvi nepravilnosti mora izvajalec opozoriti vodstvo gradbišča, le ta pa mora poskrbeti za odpravo pomankljivosti. V kolikor ni nikakršnih opozori s strani izvajalca slikopleskarskih del pred pričetkom del, se smatra, da so površine izvedene skladno s standardi in normativi.</t>
  </si>
  <si>
    <t>ISTRABENZ TURIZEM d.d.</t>
  </si>
  <si>
    <t>OBJEKT                           :</t>
  </si>
  <si>
    <t>VRSTA GRADNJE             :</t>
  </si>
  <si>
    <t>INVESTITOR                    :</t>
  </si>
  <si>
    <t>Datum                             :</t>
  </si>
  <si>
    <t>Obala 33</t>
  </si>
  <si>
    <t>6320 Portorož</t>
  </si>
  <si>
    <r>
      <t>m</t>
    </r>
    <r>
      <rPr>
        <vertAlign val="superscript"/>
        <sz val="11"/>
        <color theme="1"/>
        <rFont val="Calibri"/>
        <family val="2"/>
        <charset val="238"/>
        <scheme val="minor"/>
      </rPr>
      <t>1</t>
    </r>
  </si>
  <si>
    <r>
      <t>m</t>
    </r>
    <r>
      <rPr>
        <vertAlign val="superscript"/>
        <sz val="11"/>
        <color theme="1"/>
        <rFont val="Calibri"/>
        <family val="2"/>
        <charset val="238"/>
        <scheme val="minor"/>
      </rPr>
      <t>3</t>
    </r>
  </si>
  <si>
    <t>kos</t>
  </si>
  <si>
    <t>a</t>
  </si>
  <si>
    <t>b</t>
  </si>
  <si>
    <t>c</t>
  </si>
  <si>
    <t>V cenah na enoto morajo biti upoštevani tudi stroški za zagotavljanje varnosti pri delu, stroški orjanizacije gradbišča, stroški povezani z začasnim deponiranjem materiala,  strošek za pridobivanje dovoljenj za prekomerno obremenitev cest s tovornimi vozili, za čas izvajanja del</t>
  </si>
  <si>
    <t>V cenah na enoto morajo biti upoštevani tudi stroški za zagotavljanje varnosti pri delu, stroški povezani z začasnim deponiranjem materiala,  strošek za pridobivanje dovoljenj za prekomerno obremenitev cest s tovornimi vozili, za čas izvajanja del</t>
  </si>
  <si>
    <t>ur</t>
  </si>
  <si>
    <t>Razne režijske ure.  Obračunane po dejansko porabljenem času in z upisom v gradbeni dnevnik katerega potrdi investitor oz.nadzor</t>
  </si>
  <si>
    <t>ure</t>
  </si>
  <si>
    <t>Razna manjša nepredvidenadela, ki se pojavijo v času izvajanja del in se obračunajo po dejanskih stroških,  po dejansko porabljenem času delavcev in porabo materiala, z upisom v gradbeni dnevnik in potrjeni s strani investitorja oz.nadzora</t>
  </si>
  <si>
    <t>V cenah na enoto morajo biti upoštevani tudi stroški za zagotavljanje varnosti pri delu, stroški povezani z začasnim deponiranjem materiala,  strošek za pridobivanje dovoljenj za prekomerno obremenitev cest s tovornimi vozili, za čas izvajanja del, strošek delavniških načrtov in detajlov za izvedbo posameznih elementov, jemenje izmer na licu mesta</t>
  </si>
  <si>
    <t>Razna slikopleskarska popravila po opravljeni motaži pohištva in opreme, vključno s porabo materiala, obračun po dejanskih stroških,  po dejansko porabljenem času delavcev in porabo materiala, z upisom v gradbeni dnevnik in potrjeni s strani investitorja oz.nadzora</t>
  </si>
  <si>
    <t>rege preseka 10/5 cm;</t>
  </si>
  <si>
    <t xml:space="preserve">Rezanja s kotno brusilko v notranjosti prostorov izvajati s sprotnim sesanjem prahu.  </t>
  </si>
  <si>
    <r>
      <t>Izdelava začasne protiprašne zaščite obstoječe opreme in manjših prehodov (do 2m</t>
    </r>
    <r>
      <rPr>
        <vertAlign val="superscript"/>
        <sz val="11"/>
        <color theme="1"/>
        <rFont val="Calibri"/>
        <family val="2"/>
        <charset val="238"/>
        <scheme val="minor"/>
      </rPr>
      <t>2</t>
    </r>
    <r>
      <rPr>
        <sz val="11"/>
        <color theme="1"/>
        <rFont val="Calibri"/>
        <family val="2"/>
        <charset val="238"/>
        <scheme val="minor"/>
      </rPr>
      <t>) s PVC folijo, vključno z odstranitvijo po končanih delih</t>
    </r>
  </si>
  <si>
    <t>Zaščita PVC kanalizacijskih cevi fi40,fi50, fi 75 in fi 100mm, položenih na talne površine z obbetoniranjem v preseku do 0,025 m3/m1 s plastičnim betonom MB 20, fine granulacije.Vljučena naprava malte,prenosi,dobava materiala,  transport ter vsa pomožna dela</t>
  </si>
  <si>
    <t>Izvedba notranjih krpalnih ometov (cementni obrizg, grobi in fini omet), na stenskih  površinah vključno  z , naprava malte, prenosi, dobava materiala, transport ter vsa pomožna dela. Ocenjena količina. Količino uskladiti z nadzorom po končanih odstraniveno rušitvenih delih</t>
  </si>
  <si>
    <t>dim: 40x40 cm</t>
  </si>
  <si>
    <t>dim: 60x60 cm</t>
  </si>
  <si>
    <t>Dobava in vgradnja lesenih ojačitev (vezana plošča 120*12mm). Pozicijo uskladiti z dobavitelji opreme</t>
  </si>
  <si>
    <t>d</t>
  </si>
  <si>
    <t>Dobava in montaža revizijskih loput z gipsanim polnilom, komplet z izrezom in ojačitvami za montažo le  teh</t>
  </si>
  <si>
    <t>Aluminijska dela zajemajo izdelavo, dobavo in montažo izdelkov, vključno s transporti, in prenosi na objektu  do mesta vgradnje. V ceni postavk so prav tako zajeti premični odri do višine 3m. Vse mere in količine je potrebno preveriti po projektu in na licu mesta.</t>
  </si>
  <si>
    <t>Vsi izdelki so izdelani iz elektrostatično barvanih profilov v barvi po izboru projektanta in naročnika (prašno barvano), imeti  morajo urejen odvod kondenza na prosto in galvansko zaščito.  Vsa nasadila morajo biti tridimenzionalno nastavljiva.</t>
  </si>
  <si>
    <t>Špranje med špaletami in podbojem morajo biti zapolnjene z nabrekajočim tesnilnim trakom.</t>
  </si>
  <si>
    <t>Dobavitelj mora pred pričetkom del predložiti projektantu v potrditev vzorce tipičnih profilov in delavniške načrte. Vsi izdelki se izdelajo po dimenzijah izmerjenih na kraju samem.</t>
  </si>
  <si>
    <r>
      <t>Finalno čiščenje objekta pred vnosom kuhinjske in skladiščne opreme. Čistijo se vse talne, stenske površine in stavbno pohištvo (okna ,vhodna vrata, notranja vrata). Obračun v enkratni tlorisni kvadraturi prenovljenega objekta.</t>
    </r>
    <r>
      <rPr>
        <b/>
        <sz val="11"/>
        <color theme="1"/>
        <rFont val="Calibri"/>
        <family val="2"/>
        <charset val="238"/>
        <scheme val="minor"/>
      </rPr>
      <t xml:space="preserve"> IZVEDE INVESTITOR V LASTNI REŽIJI</t>
    </r>
  </si>
  <si>
    <t>Splošne zahteve in določila za posamezno vrsto del</t>
  </si>
  <si>
    <t xml:space="preserve">Splošne zahteve in določila: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Kvaliteta materialov mora ustrezati zahtevam iz projekta. </t>
  </si>
  <si>
    <t>Izvajalec se je v primeru nejasnosti dolžan obrniti na projektanta in skupaj z njim reševati vsa odprta vprašanja. Neupoštevanje tega načela lahko pripelje do dodatnih del na račun izvajalca.</t>
  </si>
  <si>
    <t>Izvajalec mora pred vgradnjo materialov in izvedbo del pripraviti izvedbeni elaborat, ki ga pregledata in potrdita nadzorni organ in projektant. Izvajalec mora pred pričetkom del preveriti vse mere na objektu.</t>
  </si>
  <si>
    <t>Pri izdelavi ponudbe mora ponudnik preučiti vse priloge in zadostiti vsem zahtevam iz njih. Zaželjeno je, da si ponudniki objekt pred pripravo ponudb ogledajo.</t>
  </si>
  <si>
    <t>Ponujene materiale in elemente potrdita OVP in nadzor. Merilo za potrditev ni najnižja cena, ampak ustreznost glede na popis in usklajenost z zahtevami objekta.</t>
  </si>
  <si>
    <t>ZEMELJSKA DELA</t>
  </si>
  <si>
    <t>1.</t>
  </si>
  <si>
    <t>Standardi za zemeljska dela vsebujejo poleg izdelave same po opisu v posamezni postavki še:</t>
  </si>
  <si>
    <t xml:space="preserve"> - dela in ukrepe po določilih veljavnih predpisov varstva pri delu;</t>
  </si>
  <si>
    <t xml:space="preserve"> - pregled bočnih strani izk. vsak dan pred pričetkom dela zlasti pa po dež. vremenu, mrazu ali miniranju;</t>
  </si>
  <si>
    <t xml:space="preserve"> - čiščenje temeljnih izkopov neposredno pred pričetkom betoniranja.</t>
  </si>
  <si>
    <t>2.</t>
  </si>
  <si>
    <t xml:space="preserve">V ceni za enoto je treba upoštevati vsa dela, ki so opisana v posamezni postavki ter vsa dela in ukrepe iz </t>
  </si>
  <si>
    <t>točke 1. tega splošnega opisa.</t>
  </si>
  <si>
    <t>3.</t>
  </si>
  <si>
    <t>Izkope se obračuna na podlagi profilov, posnetih pred pričetkom del in po opravljenem delu.</t>
  </si>
  <si>
    <t>4.</t>
  </si>
  <si>
    <t>5.</t>
  </si>
  <si>
    <t>6.</t>
  </si>
  <si>
    <t>Opombe:</t>
  </si>
  <si>
    <t xml:space="preserve"> - ponudnik se mora seznaniti z geomehanskim poročilom</t>
  </si>
  <si>
    <t xml:space="preserve"> - predvideti je potrebno prodajo kvalitetnega izkopanega materiala</t>
  </si>
  <si>
    <t xml:space="preserve"> - ponudnik mora vkalkulirati strošek izvedbe začasne deponije za material za ponovni zasip</t>
  </si>
  <si>
    <t>BETONSKA DELA</t>
  </si>
  <si>
    <t>Standardi za betonska dela vsebujejo poleg izdelave same po opisu v posamezni postavki še:</t>
  </si>
  <si>
    <t xml:space="preserve"> - čiščenje in vlaženje opažev neposredno pred pričetkom betoniranja;</t>
  </si>
  <si>
    <t xml:space="preserve"> - manjša popravila opažev med betoniranjem;</t>
  </si>
  <si>
    <t xml:space="preserve"> - vmetavanje betona v opaže ter premeščanje liaka ali transportne cevi med betoniranjem;</t>
  </si>
  <si>
    <t xml:space="preserve"> - zgoščevanje betona</t>
  </si>
  <si>
    <t xml:space="preserve"> - nega betona: močenje, zaščita pred mrazom, vetrom, tresljaji, soncem itd;</t>
  </si>
  <si>
    <t xml:space="preserve"> - čiščenje betonskega železa od blata, rje, ki se lušči, maščobe; postavljanje podložk in začasno vezanje</t>
  </si>
  <si>
    <t>armature k opažu;</t>
  </si>
  <si>
    <t xml:space="preserve"> - za posamezne vidne konstrukcije je potrebno vgrajevati enako kvaliteto mešanice betona in enako kvaliteto</t>
  </si>
  <si>
    <t>cementa istega proizvajalca;</t>
  </si>
  <si>
    <t xml:space="preserve"> - kontrolirati, da so vsa sidra, škatle, vložki, doze, cevi in podobno, na predvidenih mestih.</t>
  </si>
  <si>
    <t xml:space="preserve">V ceni za enoto mora biti upoštevano poleg del, opisanih v posamezni postavki ter del in ukrepov iz </t>
  </si>
  <si>
    <t xml:space="preserve"> splošnega opisa še:</t>
  </si>
  <si>
    <t xml:space="preserve"> - dobava vsega potrebnega materjala z vsemi transporti in manipulativnimi stroški ter ustreznim skladiščenjem </t>
  </si>
  <si>
    <t>in transporti do mesta mešanja;</t>
  </si>
  <si>
    <t xml:space="preserve"> - izdelava betona;</t>
  </si>
  <si>
    <t xml:space="preserve"> - vsi transporti materjala, polizdelkov in izdelkov do mesta vgrajevanja.</t>
  </si>
  <si>
    <t>Ves beton v objektu je neometan. Zidne površine so kitane in barvane ali kitane in obljepljene s tapetami</t>
  </si>
  <si>
    <t>oziroma obložene na kak drug način. Enako velja tudi za stropne površine.</t>
  </si>
  <si>
    <t>Za obliko in mesto morebitne delovne rege oz. prekinitve betoniranja se je treba predhodno dogovoriti s</t>
  </si>
  <si>
    <t>projektantom - statikom.</t>
  </si>
  <si>
    <t>Betonska armatura mora biti obdelana v skladu z veljavnimi predpisi in točno po armaturnih načrtih; pritrjena</t>
  </si>
  <si>
    <t>mora biti tako, da ostane med betoniranjem na svojem mestu in v zahtevanem položaju.</t>
  </si>
  <si>
    <t>7.</t>
  </si>
  <si>
    <t>Za izvajalca del so merodajne marke betonov, ki so navedene v posamezni postavki popisa oziroma v</t>
  </si>
  <si>
    <t>statičnem računu in armaturnih načrtih. V primeru neskladnosti velja tolmačenje statika.</t>
  </si>
  <si>
    <t>8.</t>
  </si>
  <si>
    <t>Pred pričetkom izvajanja del mora izvajalec izdelati projekt betona s tehnologijo gradnje, katerega</t>
  </si>
  <si>
    <t xml:space="preserve">mora potrditi statik in predstavnik investitorja. </t>
  </si>
  <si>
    <t>Projekt betona mora biti zajet v enotnih cenah za betonska dela.</t>
  </si>
  <si>
    <t>9.</t>
  </si>
  <si>
    <t xml:space="preserve">Dodatke za vgradnjo v zimskih in poletnih obdobjih, dodatki proti zmzali, zaščita </t>
  </si>
  <si>
    <t>pred mrazom, vetrom, nega betona, polivanje, in podobno mora izvajalec zajeti v cenah na enoto.</t>
  </si>
  <si>
    <t>TESARSKA DELA</t>
  </si>
  <si>
    <t>Opaži morajo biti izdelani točno po projektirani obliki in merah oz. kotah betonske konstrukcije z vsemi</t>
  </si>
  <si>
    <t>potrebnimi podporami, oporami, horizontalno in vertikalno povezavo, tako, da so stabilni in sposobni za</t>
  </si>
  <si>
    <t>prevzem obtežbe betona in tehnologijo dela. Notranje površine opažev morajo biti ravne. Opaži morajo biti</t>
  </si>
  <si>
    <t>izdelani tako, da se razopaženje opravi lahko, brez pretresov in poškodovanja betonske konstrukcije.</t>
  </si>
  <si>
    <t>Standardi za tesarska dela vsebujejo, poleg izdelave same, ki je opisana v posamezni postavki, še vsa</t>
  </si>
  <si>
    <t>potrebna pomožna dela in ukrepe:</t>
  </si>
  <si>
    <t xml:space="preserve"> - izdelavo in odstarnitev opažev;</t>
  </si>
  <si>
    <t xml:space="preserve"> - podpiranje, zavetrovanje in vezavo opažev;</t>
  </si>
  <si>
    <t xml:space="preserve"> - ruvanje žičnikov, čiščenje opažev, sortiranje lesa in opažnih elementov;</t>
  </si>
  <si>
    <t xml:space="preserve"> - vzdrževanje materjala in elementov opažev;</t>
  </si>
  <si>
    <t xml:space="preserve"> - vzdrževanje naprav in premičnih odrov in odrov, ki so potrebni za betoniranje;</t>
  </si>
  <si>
    <t xml:space="preserve"> - dela in ukrepe varstva pri delu.</t>
  </si>
  <si>
    <t>Opaže vidnih konstrukcij je treba razumeti tako, da so te neometane, nepokrite betonske konstrukcije, pri</t>
  </si>
  <si>
    <t>katerih se želi doseči popolnoma ravna površina in kjer je to navedeno, tudi vidna struktura lesa. Medsebojno</t>
  </si>
  <si>
    <t>vezajnje opažev vidnih konstrukcij se izvede z veznimi elementi skozi distančne cevke.</t>
  </si>
  <si>
    <t xml:space="preserve">Opaže neometanih konstrukcij je treba razumeti tako, da se te neometane in obdelane na različne načine, </t>
  </si>
  <si>
    <t>kot na primer: kitane in barvane, kitane in obložene s tapetami, obložene s ploščicami ali kako drugo stensko</t>
  </si>
  <si>
    <t xml:space="preserve">oz. stropno oblogo, obzigane s plastofiksom ali slično.  </t>
  </si>
  <si>
    <t xml:space="preserve">V ceni za enoto je treba poleg del, ki so opisana v posamezni postavki ter del in ukrepov iz </t>
  </si>
  <si>
    <t>splošnega opisa, upoštevati še:</t>
  </si>
  <si>
    <t xml:space="preserve"> - dobavo lesa in opažnih elementov, pritrdilnega, veznega in pomožnega materjala, z vsemi transporti in</t>
  </si>
  <si>
    <t>manipulativnimi stroški;</t>
  </si>
  <si>
    <t xml:space="preserve"> - vse notranje transporte.</t>
  </si>
  <si>
    <t>Istočasno z izdelavo opažev se ponekod polagajo v opaže tudi razvodi in doze za elektroinstalacije.</t>
  </si>
  <si>
    <t>V cenah na enoto pri postavkah z navedbo "vidni beton" mora ponudnik zajeti tudi</t>
  </si>
  <si>
    <t>eventuelni strošek obdelave betona pred slikopleskarskimi deli ter vgradnjo trikotnih letvic</t>
  </si>
  <si>
    <t>3x3 cm na vseh odprtih robovih ter na konzolnih ploščah za izvedbo odkapa.</t>
  </si>
  <si>
    <t>Odprtine v opažih AB zidov se ne odbijajo vendar mora</t>
  </si>
  <si>
    <t>ponudnik zajeti v osnovni ceni za enoto opaža vse predvidene preboje, katere se ne obračunava</t>
  </si>
  <si>
    <t xml:space="preserve">kot dodatno delo. </t>
  </si>
  <si>
    <t>Ponudnik v enotni ceni opaženja plošč zajame tudi opaže čela plošč.</t>
  </si>
  <si>
    <t>ZIDARSKA DELA</t>
  </si>
  <si>
    <t>IZOLACIJE</t>
  </si>
  <si>
    <t>Kot izolacije se smatra vse vrste hidroizolacij temeljev, tlakov, zidov in stropov.</t>
  </si>
  <si>
    <t>Standardi za izolacijska dela vsebujejo poleg izdelave, opisane v posamezni postavki, še:</t>
  </si>
  <si>
    <t xml:space="preserve"> - vsa dela in ukrepe po določilih veljavnih predpisov varstva pri delu;</t>
  </si>
  <si>
    <t xml:space="preserve"> - pripravo izolacijskega materjala s prenosom do mesta vgraditve;</t>
  </si>
  <si>
    <t xml:space="preserve"> - napravo izolacij po opisu.</t>
  </si>
  <si>
    <t>ZIDANJE</t>
  </si>
  <si>
    <t xml:space="preserve">Standardi za zidarska dela vsebujejo poleg izdelave, opisane v posamezni postavki, še vsa pomožna </t>
  </si>
  <si>
    <t>dela in ukrepe:</t>
  </si>
  <si>
    <t xml:space="preserve"> - vsa potrebna merjenja z določanjem točk, smeri, višin in ravnin, nameščanje in zaščito oznak, vodil itd;</t>
  </si>
  <si>
    <t xml:space="preserve"> - zaščito izdelkov pred mrazom, vročino, dežjem in fizičnimi pošk., kar še posebej velja za vidne zidove;</t>
  </si>
  <si>
    <t xml:space="preserve"> - premeščanje zidarskih odrov;</t>
  </si>
  <si>
    <t xml:space="preserve"> - čiščenje prostorov, izdelkov in delovnih priprav med delom in po končanem delu.</t>
  </si>
  <si>
    <t>VZIDAVE</t>
  </si>
  <si>
    <t>Standardi za vzidave in zidarske obdelave zajemajo, poleg del opisanih v posamezni postavki, še:</t>
  </si>
  <si>
    <t xml:space="preserve"> - merjenje in označevanje lege vzidave elementa;</t>
  </si>
  <si>
    <t xml:space="preserve"> - dolbljenje oz. drug način priprave ležišča pred zalivanjem;</t>
  </si>
  <si>
    <t xml:space="preserve"> - nameščanje, sidranje, opiranje, podpiranje in vezanje elementa za vzidavo.</t>
  </si>
  <si>
    <t>D.</t>
  </si>
  <si>
    <t>OMETI</t>
  </si>
  <si>
    <t xml:space="preserve"> - potrebno predhodno čiščenje reg in podlog ter vlaženje podlog;</t>
  </si>
  <si>
    <t xml:space="preserve"> - izdelava faz, zaključkov in špalet;</t>
  </si>
  <si>
    <t xml:space="preserve"> - zaščito izdelkov pred mrazom, vročino, vetrom in fizičnimi poškodbami;</t>
  </si>
  <si>
    <t xml:space="preserve"> - krpanje poškodovanih podlog.</t>
  </si>
  <si>
    <t>E.</t>
  </si>
  <si>
    <t>ESTRIHI IN PREVLEKE</t>
  </si>
  <si>
    <t xml:space="preserve"> - čiščenje in vlaženje betonske podloge (po potrebi tudi močenje s cementnim mlekom, če obstoja </t>
  </si>
  <si>
    <t>nevarnost, da se prevleka sicer ne bi prijela na podlago),</t>
  </si>
  <si>
    <t xml:space="preserve"> - določanje višinskih točk in vseh ravnin, priprava, nameščanje in odstranitev vodil;</t>
  </si>
  <si>
    <t xml:space="preserve"> - zaščito izdelka v primeru potrebe vsaj tri dni pred vplivom mraza, vročine ali vetra;</t>
  </si>
  <si>
    <t xml:space="preserve"> - zaščito pred fizičnimi poškodbami.</t>
  </si>
  <si>
    <t>F.</t>
  </si>
  <si>
    <t>SKUPNA DOLOČILA</t>
  </si>
  <si>
    <t xml:space="preserve">V ceni za enoto mora biti upoštevano, poleg del in ukrepov, opisanih pri posameznih vrstah del </t>
  </si>
  <si>
    <t>opisanih v posamezni postavki predračuna še:</t>
  </si>
  <si>
    <t xml:space="preserve"> - dobava vsega osnovnega in pomožnega materjala z vsemi transporti in manipulativnimi stroški;</t>
  </si>
  <si>
    <t xml:space="preserve"> - priprava malt;</t>
  </si>
  <si>
    <t xml:space="preserve"> - vsi notranji transporti materjala, polizdelkov in izdelkov;</t>
  </si>
  <si>
    <t>Obračun del se vrši v merskih enotah, ki so navedene v posamezni postavki.</t>
  </si>
  <si>
    <t>FASADERSKA DELA</t>
  </si>
  <si>
    <t>Pri izvedbi je treba upoštevati tudi navodila proizvajalca materjala, ki se uporablja pri izvedbi.</t>
  </si>
  <si>
    <t>Pri izbiri materjalov se je treba obvezno posvetovati s projektantom.</t>
  </si>
  <si>
    <t>Delo obrtnika obsega:</t>
  </si>
  <si>
    <t xml:space="preserve"> - dobavo vsega osnovnega in pomožnega materjala;</t>
  </si>
  <si>
    <t xml:space="preserve"> - prevoz materjala na objekt, z nakladanjem, razkladanjem, skladiščenjem in prenosi na objektu;</t>
  </si>
  <si>
    <t xml:space="preserve"> - čiščenje izdelkov oz. podlog pred pričetkom del;</t>
  </si>
  <si>
    <t xml:space="preserve"> - nanašanje osnovnih in končnih premazov z vsemi medfazami;</t>
  </si>
  <si>
    <t xml:space="preserve"> - čiščenje prostorov in izdelkov po opravljenem delu in zaščita do predaje naročniku;  </t>
  </si>
  <si>
    <t xml:space="preserve"> - vsa dela v delavnici in na objektu z vsemi dajatvami;</t>
  </si>
  <si>
    <t xml:space="preserve"> - vsa dela in ukrepi po predpisih varstva pri delu.</t>
  </si>
  <si>
    <t xml:space="preserve"> - čiščenje in ureditev zunanjih površin ob objektu</t>
  </si>
  <si>
    <t>Obračun del se vrši v merskih enotah, ki so označene v posamezni postavki.</t>
  </si>
  <si>
    <t>Material za ta dela mora po kvaliteti ustrezati določilom veljavnih normativov.</t>
  </si>
  <si>
    <t>V ceni za enoto je potrebno upoštevati, poleg del, opisanih v posamezni postavki še:</t>
  </si>
  <si>
    <t xml:space="preserve"> - delo v delavnici in na objektu, z vsemi dajatvami;</t>
  </si>
  <si>
    <t xml:space="preserve"> - stavbno pohištvo se izdeluje po potrjenih shemah iz projekta</t>
  </si>
  <si>
    <t xml:space="preserve"> - mere je potrebno preveriti na objektu</t>
  </si>
  <si>
    <t>STAVBNO POHIŠTVO</t>
  </si>
  <si>
    <t>Vse mere navedene v popisu so zidarske in jih je treba obvezno kontrolirati na licu mesta.</t>
  </si>
  <si>
    <t>Pri izvedbi se je treba držati načrtov in navodil oz. tolmačenj projektanta. V primeru nejasnosti mora izvajalec</t>
  </si>
  <si>
    <t>del oz. ponudnik že v času izdelave ponudbe iskati ustrezna tolmačenja glavnega projektanta. V primeru, da</t>
  </si>
  <si>
    <t>izvajalec opazi v načrtu oz. detajlu napako, mora nanjo opozoriti, delo pa izvesti strokovno pravilno.</t>
  </si>
  <si>
    <t xml:space="preserve"> - snemanje izmer na licu mesta;</t>
  </si>
  <si>
    <t xml:space="preserve"> - dobavo vsega osnovnega in pomožnega materjala ter okovja, kljuk in ključavnic, z vsemi transportnimi in</t>
  </si>
  <si>
    <t xml:space="preserve"> - vse delo v delavnici in na objektu z vsemi dajatvami;</t>
  </si>
  <si>
    <t xml:space="preserve"> - prevoz izdelkov na objekt, z nakladanjem, razkladanjem, skladiščenjem in prenosi do mesta vgraditve oz.</t>
  </si>
  <si>
    <t>montaže; vsi izdelki morajo biti ustrezno zaščiteni, da se med transporti in prenosi ne poškodujejo;</t>
  </si>
  <si>
    <t xml:space="preserve"> - čiščenje po izvršeni montaži in zaščita do predaje naročniku;</t>
  </si>
  <si>
    <t xml:space="preserve"> - vse potrebne tesnitve notranjih in zunajih zapir;</t>
  </si>
  <si>
    <t xml:space="preserve"> - izdelki, ki so predvideni za pleskanje, morajo biti obdelani do faze za pleskanje;</t>
  </si>
  <si>
    <t xml:space="preserve"> - pri izdelkih v naravni izvedbi je treba upoštevati dvakrat premaz s sadolinom ali drugim ustreznim</t>
  </si>
  <si>
    <t>(ekvivalentnim) premaznim sredstvom za les in lakiranjem; izvedba z garancijo!</t>
  </si>
  <si>
    <t xml:space="preserve"> - dobava vseh slepih podbojev in okvirjev;</t>
  </si>
  <si>
    <t xml:space="preserve"> - dobava in vgrajevanje stekla;</t>
  </si>
  <si>
    <t>Druge opombe:</t>
  </si>
  <si>
    <t xml:space="preserve"> - vso stavbno pohištvo mora imeti vstrezne ateste</t>
  </si>
  <si>
    <t xml:space="preserve"> - vse materile mora pred vgradnjo potrditi odgovorni projektant</t>
  </si>
  <si>
    <t xml:space="preserve"> - kovinski vratni podboji so prašno barvani</t>
  </si>
  <si>
    <t xml:space="preserve"> - v ceni na enoto požarnih vrat je potrebno upoštevati v ceno na enoto dodatne ojačitve v mavčnih stenah</t>
  </si>
  <si>
    <t xml:space="preserve"> - pri vratih kjer je navedeno naj se vgradi standardno okovje je potrabno upoštevati maloprodajno ceno </t>
  </si>
  <si>
    <t>okovja minimalno 25 evr/okovje (brez  20% ddv-ja)</t>
  </si>
  <si>
    <t xml:space="preserve"> - pri vratih kjer je navedeno naj se vgradi talni odbojnik je porebno upoštevati inox polkrožni talni odbojnik</t>
  </si>
  <si>
    <t xml:space="preserve"> - pri vratih in oknih kjer je navedeno kljuka je potrebno upoštevati maloprodajno ceno kljuke minimalno</t>
  </si>
  <si>
    <t>40 evr/kljuko (brez  20% ddv-ja), ne velja za požarna vrata in steklene stene</t>
  </si>
  <si>
    <t xml:space="preserve"> - pri vratih kjer je navedena rešetka je potrebno upoštevati vgradnjo alu prezračevalne rešetke </t>
  </si>
  <si>
    <t>velikosti po projektu strojnih instalacij z izvedbo izreza</t>
  </si>
  <si>
    <t>KERAMIČARSKA DELA</t>
  </si>
  <si>
    <t xml:space="preserve"> - dobavo vsega materjala z vsemi transporti in manipulativnimi stroški: keramične ploščice, materjal za malte,</t>
  </si>
  <si>
    <t xml:space="preserve"> lepilo za keramiko, masa za stičenje;</t>
  </si>
  <si>
    <t xml:space="preserve"> - pripravo malte, lepila in mase za stičenje;</t>
  </si>
  <si>
    <t xml:space="preserve"> - prevoz izdelkov na objekt, z nakladanjem, razkladanjem, skladiščenjem in prenosi do mesta vgraditve;</t>
  </si>
  <si>
    <t xml:space="preserve"> - čiščenje prostorov in izdelkov po opravljenem delu in zaščita do predaje naročniku;</t>
  </si>
  <si>
    <t xml:space="preserve"> - kontrola podlog in izmer predhodno na objektu.</t>
  </si>
  <si>
    <t>Druge pripombe;</t>
  </si>
  <si>
    <t xml:space="preserve"> - ves vgrajeni material mora imeti vstrezne ateste</t>
  </si>
  <si>
    <t xml:space="preserve"> - v ceni na enoto je potrebno predvideti nanos emulzije na mavčnokartonske stene, kitanje vogalov</t>
  </si>
  <si>
    <t>pri mavčnokartonskih stenah in kitanje dilatacij</t>
  </si>
  <si>
    <t xml:space="preserve"> - vsa dela se izvajajo po barvni študiji; potrditev vzorcev s strani investitorja in arhitekta</t>
  </si>
  <si>
    <t xml:space="preserve"> - širina fug je max. 1,5 mm, barva fug določena v barvni študiji</t>
  </si>
  <si>
    <t xml:space="preserve"> - v ceni na enoto je potrebno zajeti izvedbo dilatacij v tlakih z vgradnjo dilatacijskih profilov, po detajlu</t>
  </si>
  <si>
    <t>SLIKOPLESKARSKA DELA</t>
  </si>
  <si>
    <t xml:space="preserve"> - vsa dela se izvajajo po barvni študiji</t>
  </si>
  <si>
    <t>MAVČNOKARTONSKA DELA</t>
  </si>
  <si>
    <t>Mavčnokartonska dela se morajo izvajati po detajlih in navodilih katerega od svetovno priznanih</t>
  </si>
  <si>
    <t>proizvajalcev.</t>
  </si>
  <si>
    <t>V ceni na enoto je potrebno zajeti strošek izvedbe dilatacij sten, oblog in stropov po navodilih proizvajalca.</t>
  </si>
  <si>
    <t>V ceni na enoto je potrebno zajeti izvedbo mavčnokartonskih sten po navodilih proizvajalca glede doseganja</t>
  </si>
  <si>
    <t>zvočne izolativnosti med prostori z vgradnjo trakov po konstrukciji in z dodatnim kitanjem plošč na stikih</t>
  </si>
  <si>
    <t>z konstrukcijo</t>
  </si>
  <si>
    <t>Zvočna izolacija v mavčnih stenah mora zagotavljati zadovoljivo trdnost, da se ne sesede</t>
  </si>
  <si>
    <t>V ceni na enoto je potrebno upoštevati izvedbo mehkih stikov, na stikih med fasado in mavčno oblogo</t>
  </si>
  <si>
    <t>se vgradi guma debeline 3 mm, na stikih med  konstrukcijami in mavčno oblogo armaflex debeline 5 mm</t>
  </si>
  <si>
    <t xml:space="preserve">10. </t>
  </si>
  <si>
    <t>Kjer se vgradi vodoodporne mavčne plošče se mora uporabljati tudi vodoodporni kit za bandažiranje.</t>
  </si>
  <si>
    <t>TLAKARSKA DELA</t>
  </si>
  <si>
    <t>Dela morajo biti izvršena po določilih veljavnih normativov in skladno s tehničnimi pogoji za polaganje tlakov.</t>
  </si>
  <si>
    <t xml:space="preserve"> - dobavo osnovnega materjala za talne obloge.</t>
  </si>
  <si>
    <t xml:space="preserve"> - dobavo ostalega materjala:</t>
  </si>
  <si>
    <t xml:space="preserve"> - masa za izravnavo podloge;</t>
  </si>
  <si>
    <t xml:space="preserve"> - lepilo za lepljenje talnih oblog;</t>
  </si>
  <si>
    <t xml:space="preserve"> - obrobne letve;</t>
  </si>
  <si>
    <t xml:space="preserve"> - pritrdilni materjal za obrobne letve.</t>
  </si>
  <si>
    <t xml:space="preserve"> - snemanje izmer na objekt;</t>
  </si>
  <si>
    <t xml:space="preserve"> - pregled in čiščenje podlog;</t>
  </si>
  <si>
    <t xml:space="preserve"> - nanašanje izravnalne mase;</t>
  </si>
  <si>
    <t xml:space="preserve"> - vsa dela v delavnici in na objektu z dajatvami;</t>
  </si>
  <si>
    <t xml:space="preserve"> - prevoz materjala in orodja na objekt, z nakladanjem, razkladanjem, </t>
  </si>
  <si>
    <t xml:space="preserve"> skladiščenjem ter notranjimi transporti do mesta vgraditve;</t>
  </si>
  <si>
    <t xml:space="preserve"> - polaganje, prikrojitev in lepljenje talne obloge;</t>
  </si>
  <si>
    <t xml:space="preserve"> - pritrjevanje obrob;</t>
  </si>
  <si>
    <t xml:space="preserve"> - popravljanje zidov oziroma stenskih oblog, če se poškodujejo </t>
  </si>
  <si>
    <t>med delom</t>
  </si>
  <si>
    <t>Materjal po izbiri projektanta na podlagi dovolj velikih vzorcev, ki jih predloži izvajalec.</t>
  </si>
  <si>
    <t xml:space="preserve"> - izvajalec mora predložiti vzorce v potrditev</t>
  </si>
  <si>
    <t xml:space="preserve"> - ves vgrajeni material mora imeti ustrezne ateste</t>
  </si>
  <si>
    <t>PLAŽNI OBJEKT MEDUZA</t>
  </si>
  <si>
    <t>m2</t>
  </si>
  <si>
    <t>Rušitvena in odstranitvena dela</t>
  </si>
  <si>
    <t>ozn.</t>
  </si>
  <si>
    <t>EUR/enoto</t>
  </si>
  <si>
    <t>EUR</t>
  </si>
  <si>
    <t>Vsi izkopi se obračunavajo v raščenem stanju terena. Vsi zasipi se obračunavajo v komprimiranem stanju po izvedbi.</t>
  </si>
  <si>
    <t>m'</t>
  </si>
  <si>
    <t>Planiranje kanala s točnostjo +-2cm v terenu vseh ktg.</t>
  </si>
  <si>
    <t>Izvedba zaščite križanja kanalizacije z drugimi komunalnimi napravami.</t>
  </si>
  <si>
    <t xml:space="preserve"> kos</t>
  </si>
  <si>
    <t>Nakladanje in odvoz odvečnega materiala vseh ktg. od izkopa na deponijo ter vgradnja na lokaciji v nasip.</t>
  </si>
  <si>
    <t>m²</t>
  </si>
  <si>
    <r>
      <t>m</t>
    </r>
    <r>
      <rPr>
        <vertAlign val="superscript"/>
        <sz val="11"/>
        <rFont val="Calibri"/>
        <family val="2"/>
        <charset val="238"/>
        <scheme val="minor"/>
      </rPr>
      <t>3</t>
    </r>
  </si>
  <si>
    <r>
      <t>m</t>
    </r>
    <r>
      <rPr>
        <vertAlign val="superscript"/>
        <sz val="11"/>
        <rFont val="Calibri"/>
        <family val="2"/>
        <charset val="238"/>
        <scheme val="minor"/>
      </rPr>
      <t>2</t>
    </r>
  </si>
  <si>
    <t xml:space="preserve">Odbijanje obstoječe stenske keramike na mestih kjer se stene ne rušijo vključno s struganjem  brušenjem ostankov lepila iz stene. </t>
  </si>
  <si>
    <t>Lokalno ročno rušenje talne armiranobetonske plošče vključno s potrebnim zarezovanjem za priklop kanalizacijskih cevi na lovilec maščob. Talna plošča debeline 12-14 cm. (OPOMBA: med rušenjem ohraniti armaturo, jo prerezati po sredini in jo zavihati, kasneje se armatura ob betonaži ponovno uporabi in dodatno poveže)</t>
  </si>
  <si>
    <t>Ročni izkop materiala za kanal v terenu III. ktg z deponijo ob strani.</t>
  </si>
  <si>
    <t>postavka</t>
  </si>
  <si>
    <t>Dolbenje reg v armiranobetonskem tlaku za razvod raznih podometnih instalacij in zazidava le teh po vgrajenih podometnh instalacijah, vključena naprava malte, prenosi, dobava materiala, transport ter vsa pomožna dela</t>
  </si>
  <si>
    <t>Dolbljenje reg za razvod raznih podometnih inštalacij v  zidu iz siporeksa in zazidava le teh po vgrajenih podometnih instalacijah, vključena naprava malte,prenosi,dobava materiala, transport ter vsa pomožna dela:, vključno z iznosom rušitvenega materiala iz objekta (vertikalni in horizontalni prenosi), nalaganjem na prevozno sredstvo, odvoz na deponijo in plačilo nadomestila na deponiji</t>
  </si>
  <si>
    <t>rege preseka  do 5/5cm</t>
  </si>
  <si>
    <t>rege preseka  do 10/5cm</t>
  </si>
  <si>
    <t>rege preseka  do 20/10cm</t>
  </si>
  <si>
    <t>Dolbljenje reg za razvod raznih podometnih inštalacij v  ometanih opečnatih stenah in zazidava le teh po vgrajenih podometnih instalacijah, vključena naprava malte,prenosi,dobava materiala, transport ter vsa pomožna dela:, vključno z iznosom rušitvenega materiala iz objekta (vertikalni in horizontalni prenosi), nalaganjem na prevozno sredstvo, odvoz na deponijo in plačilo nadomestila na deponiji</t>
  </si>
  <si>
    <t>Izvedba pregleda obstoječe kanalizacije do priključka v lovilec maščob z videoposnetkom s kanalsko kamero, z izdajo poročila z opisom stanja. Posnetek se izvede zaradi priključitve novoizvedene kanalizacie.</t>
  </si>
  <si>
    <t xml:space="preserve">Dolbenje niš v opečnati ometani steni v globino do 15,00 cm za vgradnjo raznih instalacijskih omaric , vključno z iznosom rušitvenega materiala iz objekta (vertikalni in horizontalni prenosi), nalaganjem na prevozno sredstvo, odvoz na deponijo in plačilo nadomestila na deponiji </t>
  </si>
  <si>
    <t>velikosti od 0,4 do 0,80 m2</t>
  </si>
  <si>
    <t>Vgradnja instalacijskih omaric velikosti od 0,50 do 0,80 m2, vključena naprava malte,prenosi,dobava materiala, transport ter vsa pomožna dela:,</t>
  </si>
  <si>
    <t>Razna režijska dela, katera niso predvidena s popisom del.  Obračunane po dejansko porabljenem času in z upisom v gradbeni dnevnik katerega potrdi investitor oz.nadzor</t>
  </si>
  <si>
    <t>Fasaderska dela</t>
  </si>
  <si>
    <t>Razna manjša nepredvidena dela, ki se pojavijo v času izvajanja del in se obračunajo po dejanskih stroških,  po dejansko porabljenem času delavcev in porabo materiala, z upisom v gradbeni dnevnik in potrjeni s strani investitorja oz.nadzora</t>
  </si>
  <si>
    <r>
      <rPr>
        <b/>
        <sz val="10"/>
        <color theme="1"/>
        <rFont val="Calibri"/>
        <family val="2"/>
        <charset val="238"/>
        <scheme val="minor"/>
      </rPr>
      <t>OPOMBA:</t>
    </r>
    <r>
      <rPr>
        <sz val="10"/>
        <color theme="1"/>
        <rFont val="Calibri"/>
        <family val="2"/>
        <charset val="238"/>
        <scheme val="minor"/>
      </rPr>
      <t xml:space="preserve"> Vsa dela se izvajajo po določilih veljavnih tehničnih predpisov, normativov in standardov.  V ceni postavk  je upoštevati:  vse dobave in nabave materialov , horizontalne in vertikalne prenose ter prevoze,  kontrola mer na kraju samem oz. na gradbišču,  premični odri do delovne  višine 4,00m, vsakodnevno čiščenje objekta po dnevnem zaključku del, morebitne primerne zaščite že vgrajenih elementov, da ne pride do poškodbe le teh.</t>
    </r>
  </si>
  <si>
    <t>OPOMBA: Vsa dela se izvajajo po določilih veljavnih tehničnih predpisov, normativov in standardov.  V ceni postavk  je upoštevati:  vse dobave in nabave materialov , horizontalne in vertikalne prenose ter prevoze,  kontrola mer na kraju samem oz. na gradbišču,  premični odri do delovne  višine 4,00m, vsakodnevno čiščenje objekta po dnevnem zaključku del, morebitne primerne zaščite že vgrajenih elementov, da ne pride do poškodbe le teh.</t>
  </si>
  <si>
    <t>delo z veznnim in fugirnim materialom, raznosom, iznosom embalaže in ostankov iz objekta, odvoz na deponijo in plačilo nadomestila na deponiji.</t>
  </si>
  <si>
    <t xml:space="preserve">delo z veznnim in fugirnim materialom, raznosom, iznosom embalaže in ostankov iz objekta, odvoz na deponijo in plačilo nadomestila na deponiji  </t>
  </si>
  <si>
    <t xml:space="preserve">Nabava,dobava ter vlivanje samorazlivne izravnalne mase  v debelini 2,00 do 4,00 mm. Vključno z vsemi potrebnimi pomožnimi deli. </t>
  </si>
  <si>
    <t>*** doplačilo za fugiranje z epoksidno fugirno maso, v tonu po izbiri projektanta</t>
  </si>
  <si>
    <t xml:space="preserve">Nabava, dobava in polaganje INOX diletacijskih kotnikov dim 15/25/2mm. (KOTNIK PRILAGODITI DEBELINI KERAMIKE) </t>
  </si>
  <si>
    <t>Nabava, dobava in vgradnja keramičnih zaokrožnic na stičišču talne in stenske keramike, vključno notranjimi in zunanjimi vogalnimi elementi. Vključno s potrebnim veznim , pritrdilnim in fugirnim materialom</t>
  </si>
  <si>
    <r>
      <t xml:space="preserve">Nabava, dobava in polaganje nedrseče talne keramike s keramičnimi ploščicami I.kvalitete,(kot npr.  Proizvajalec CIPA GRES, Kolekcija:GRANITI (površina POINT)barva: POMPEI .Upoštevati faktor protizdrsnosti </t>
    </r>
    <r>
      <rPr>
        <b/>
        <sz val="11"/>
        <color theme="1"/>
        <rFont val="Calibri"/>
        <family val="2"/>
        <charset val="238"/>
        <scheme val="minor"/>
      </rPr>
      <t>R12</t>
    </r>
    <r>
      <rPr>
        <sz val="11"/>
        <color theme="1"/>
        <rFont val="Calibri"/>
        <family val="2"/>
        <charset val="238"/>
        <scheme val="minor"/>
      </rPr>
      <t>. Keramika dim:20x20 cm, vključno s fugiranjem in z vsemi pripadajočimi deli.</t>
    </r>
  </si>
  <si>
    <t>Impregnacija stenskih in stropnih površin  z AKRIL EMULZIJO (AKRIL EMULZIJA: VODA = 1:1) in 2x slikanje  z notranjo barvo  (kot npr. JUPOL CLASIC) ali podobno v tonu po izbiri projektanta,  v dveh tonih.  Upoštevati navodila proizvajalca</t>
  </si>
  <si>
    <t>2x barvanje raznih kovinskih elementov (konstrukcije, rešetke, elektro omare ipd.) s predhodnim odmaščevanjem in finim obrusom</t>
  </si>
  <si>
    <t>OPOMBA: Formule in povezave so zgolj v pomoč, ponudnik mora vse formule in povezave preveriti in morebitne napake popraviti. Investitorja obvesti o popravkih.</t>
  </si>
  <si>
    <t>Zaščita notranjih talnih površin z valovitim dvoslojnim  kartonom vključno z lepljenjem , ter odstranitev le te po končanih delih</t>
  </si>
  <si>
    <r>
      <rPr>
        <b/>
        <sz val="10"/>
        <color theme="1"/>
        <rFont val="Calibri"/>
        <family val="2"/>
        <charset val="238"/>
        <scheme val="minor"/>
      </rPr>
      <t>OPOMBE:</t>
    </r>
    <r>
      <rPr>
        <sz val="10"/>
        <color theme="1"/>
        <rFont val="Calibri"/>
        <family val="2"/>
        <charset val="238"/>
        <scheme val="minor"/>
      </rPr>
      <t xml:space="preserve">   Vsa rušitvena dela se mora izvajati pod nadzorom odgovornega nadzora. Pri vseh delih je potrebno v ceni zajeti selekcioniranje materiala, prenos ruševin (z vertikalnimi in horizontalnimi prenosi) na prevozna sredstva, transport v trajno odpadno deponijo  oddaljeno do 20 km, plačilo vseh taks oz. dajatev za trajno odlaganje takih materialov.  Za deponiranje materiala od rušitvenih in odstranitvenih del na deponiji mora izvajalec del o gospodarjenju z gradbenimi odpadki, vključno s predpisanimi evidenčnimi listi.  Vse postavke se obračunajo v volumnu konstrukcije, brez koeficienta povečanja volumna materiala ob rušenju. V ceni postavk so  zajeti tudi premični odri do delovne  višine 3,50m in vsi potrebni ukrepi za varno izvedbo del, vsakodnevno čiščenje objekta po dnevnem zaključku del, vsa zavarovanja med izvedbo rušitvenih del, ureditev in zaščita raznih začasnih površin za potrebe gradbiščne deponije. Ponudnik je dolžan pred podpisom pogodbe pregledati objekt - dejansko stanje in le to uskladiti popisno, količinsko in cenovno z investitorjem, za uskladitev končne cene.</t>
    </r>
  </si>
  <si>
    <t>Odstranitev fasadne zasteklitve na lokaciji žara</t>
  </si>
  <si>
    <t>m3</t>
  </si>
  <si>
    <t>Delno rušenje podstavka krušne peči, zidano z NF opeko, vključno s potrebnim zarezovanjem</t>
  </si>
  <si>
    <t xml:space="preserve">Odstranitev notranjega lesenega vratnega podboja </t>
  </si>
  <si>
    <t>Dobava in vgradnja PVC cevi fi 16 cm na betonsko posteljico s polnim obbetoniranjem v MB 10, kompletno z čiščenjem, izpiranjem in pregledom cevi s kamero.</t>
  </si>
  <si>
    <t>Izdelava priključka fekalnega  kanala v obstoječi jašek, kompletno s prilagoditvijo vtoka v nov jašek.</t>
  </si>
  <si>
    <t>Odstranjevanje notranjih drsnih vrat vključno s podbojem, dim 80x200 cm</t>
  </si>
  <si>
    <r>
      <t>Odstranitev vhodnih vrat vključno s podbojem.  Velikost do 2,0 m</t>
    </r>
    <r>
      <rPr>
        <vertAlign val="superscript"/>
        <sz val="11"/>
        <color theme="1"/>
        <rFont val="Calibri"/>
        <family val="2"/>
        <charset val="238"/>
        <scheme val="minor"/>
      </rPr>
      <t>2</t>
    </r>
  </si>
  <si>
    <t>Odstranitev zunanje inox nape vključno s podkonstrukcijo in dimno tuljavo. Dimenzija nape 335x115 cm</t>
  </si>
  <si>
    <t>Odstranitev rolete vključno z vodili, kaseto in inox okensko polico. Roleta dim: 310x150 cm</t>
  </si>
  <si>
    <t>Delno rušenje armirano betonskih sten in plošč krušne peči v notranjosti objekta, stene obloženie s kamnito oblogo , vključno s potrebnim zarezovanjem.</t>
  </si>
  <si>
    <t>Odstranitev okrogle inox dimniške tuljave krušne peči (fi 250 mm,L=250 cm)</t>
  </si>
  <si>
    <t>Odstranjevanje talne keramike vključno z brušenjem ostankov lepila</t>
  </si>
  <si>
    <t>Odstranjevanje lesenih fasadnih vhodnih vrat v sanitarije vključno s podbojem. Vrata velikosti do 2,00 m2</t>
  </si>
  <si>
    <t>Odstranjevanje WC školjk vključno z WC desko in s splakovalnim kotličkom</t>
  </si>
  <si>
    <t>Odstranjevanje trokadera z vso opremo</t>
  </si>
  <si>
    <t>Odstranjevanje pisoarjev vključno z ločilno steno</t>
  </si>
  <si>
    <t>Odstranjevanje umivalnikov vključno z armatura in umivalničkim pultom s pripadajočo nosilno konstrukcijo</t>
  </si>
  <si>
    <t>Dolžina umivalniškega pulta 230 cm, 3x umivalnik</t>
  </si>
  <si>
    <t>Dolžina umivalniškega pulta 200 cm, 2x umivalnik</t>
  </si>
  <si>
    <t>Rušenje predelnih sten enostransko obloženih z mavčnokartonskimi ploščami in z leseno podkonstrukcijo</t>
  </si>
  <si>
    <t>Rušenje predelnih sten enostransko obloženih z mavčnokartonskimi ploščami in s pocinkano podkonstrukcijo</t>
  </si>
  <si>
    <t>Izdelava preboja za vrata v opečnati ometani steni, vključno z izdelavo Ab preklade in ležišč za preklado z vsem potrebnim materialom in z opažem za preklado. Preboj dim: 90x210 cm</t>
  </si>
  <si>
    <t>Rušenje ometanih opečnatih predelnih sten, obloženih s keramično oblogo, vključno s potrebnim zarezovanjem na stihih s stenami katere se ne rušijo. Skupne debeline do 15 cm.</t>
  </si>
  <si>
    <t>Odstranitev mavčnokartonskega spuščenega stropa, vključno z vertikalnimi zaporami in zaključki ter z vso podkonstrukcijo in fiksirnim in pritrdilnim materialom. Obračun po m2 tlorisne projekcije stropa</t>
  </si>
  <si>
    <r>
      <t>Lokalna pazljiva odstranitev mavčnokartonskega spuščenega stropa v predelih kjer se strop stika s steno predvideno za rušenje. Obračun po m</t>
    </r>
    <r>
      <rPr>
        <vertAlign val="superscript"/>
        <sz val="11"/>
        <color theme="1"/>
        <rFont val="Calibri"/>
        <family val="2"/>
        <charset val="238"/>
        <scheme val="minor"/>
      </rPr>
      <t>2</t>
    </r>
    <r>
      <rPr>
        <sz val="11"/>
        <color theme="1"/>
        <rFont val="Calibri"/>
        <family val="2"/>
        <charset val="238"/>
        <scheme val="minor"/>
      </rPr>
      <t xml:space="preserve"> tlorisne projekcije stropa</t>
    </r>
  </si>
  <si>
    <t>Pazljivo lokalno odbijanje talne keramične obloge za potrebe izvedbe instalacij v tlaku</t>
  </si>
  <si>
    <r>
      <t>Odstranitev obstoječih tlakov s keramično oblogo, cementnim estrihom, toplotno izolacijo, inox talnih sifonov, jaškov s pokrovi ter raznih neuporabnih cevnih instalacij v tlaku( RB cevi, pocinkane vodovodne cevi, PVC kanalizacijske cevi....). Tlak skupne povprečne debeline</t>
    </r>
    <r>
      <rPr>
        <sz val="11"/>
        <rFont val="Calibri"/>
        <family val="2"/>
        <charset val="238"/>
        <scheme val="minor"/>
      </rPr>
      <t xml:space="preserve"> 15cm.</t>
    </r>
  </si>
  <si>
    <t>Izvedba prebojev v opečnatih stenah , za prehod instalacij in zazidava le teh po vgrajenih podometnih instalacijah, vključena naprava malte,prenosi,dobava materiala, transport ter vsa pomožna dela,</t>
  </si>
  <si>
    <t>preboj 10/10/d=15 cm</t>
  </si>
  <si>
    <t>preboj 10/10/d=30 cm</t>
  </si>
  <si>
    <t>preboj 15/15/d=15 cm</t>
  </si>
  <si>
    <t>preboj 15/15/d=30 cm</t>
  </si>
  <si>
    <t>Izdelava začasne zapore na fasadni steni, do pozidave vratnih odprtin (predelava lesene fasadne zasteklitve). Zapora izdelana iz OSB plošč,  vključno z odstranitvijo in odvozom po končanih delih</t>
  </si>
  <si>
    <t>Iznos premične opreme (stoli, mize,kuhinjska oprema, milniki, podajalniki papirnatih brisač..) izvede INVESTITOR v lastni režiji pred pričetkom del.</t>
  </si>
  <si>
    <t>Odstranitev inox žara dim:185x90*95 cm</t>
  </si>
  <si>
    <t>Odstranjevanje notranjih lesenih  vrat  vključno s podbojem. Vrata velikosti do 2,00 m2</t>
  </si>
  <si>
    <t>Nabava, dobava in izdelava/zidanje ravnih zidov z opečnimi modularnimi termo zidaki Porotherm  20 S P+E (zid debeline 20 cm), zidan s pripadajočo Porotherm malto istega proizvajalca z vsemi pomožnimi deli, eventuelnim rezanjem opek za izvedbo zidarske vezi in transporti ter napravo malt.</t>
  </si>
  <si>
    <t>Pozidava vratnih odprtin z opeko debeline 11,5 cm , Porotherm 11,5 P+E , dimenzij 50x11,5x23,8 cm v pripadajoči lahki malti z vsemi preddeli, eventualnim rezanjem opeke za zidarske vezi, transporti in napravo malte., vključno z nabavo materiala, vsemi transporti, mešanjem malte in drugimi pomožnimi deli. Izvedba natančno po navodiloh proizvajalca</t>
  </si>
  <si>
    <t>Nabava, dobava in izdelava/zidanje ravnih parapetnih zidov z opečnimi modularnimi termo zidaki Porotherm  20 S P+E (zid debeline 20 cm), zidan s pripadajočo Porotherm malto istega proizvajalca z vsemi pomožnimi deli, eventuelnim rezanjem opek za izvedbo zidarske vezi in transporti ter napravo malt.</t>
  </si>
  <si>
    <t xml:space="preserve">Izdelava horizintalne armiranobetonske vezi dim 20x15 cm na parapetnem zidu, vključno z opažanjem in razopažanjem, vgradnjo potrebne armature in betona </t>
  </si>
  <si>
    <t>rege preseka 10/10 cm;</t>
  </si>
  <si>
    <t>dim.: 300x300 cm</t>
  </si>
  <si>
    <t>Obdelava siporeks sten v notranjosti objekta z demit mrežico in 2x demit lepilom vključno z izvedbo impregnacijskega premaza za boljši oprijem. Vključena dobava materiala, prenosi in transporti.</t>
  </si>
  <si>
    <r>
      <t>Izdelava hitrosušečega mikroarmiranega cementnega estriha MB 25 debeline 4</t>
    </r>
    <r>
      <rPr>
        <sz val="11"/>
        <rFont val="Calibri"/>
        <family val="2"/>
        <charset val="238"/>
        <scheme val="minor"/>
      </rPr>
      <t>,0 cm</t>
    </r>
    <r>
      <rPr>
        <sz val="11"/>
        <color theme="1"/>
        <rFont val="Calibri"/>
        <family val="2"/>
        <charset val="238"/>
        <scheme val="minor"/>
      </rPr>
      <t xml:space="preserve"> ; ob strani dilatiran z izolativnim ekspandiranim polistirenskim trakom  v debelini 1,00 cm višine 10,00cm ter položenim ločilnim slojem iz PE folije Estrih armiran s polietilenskimi vlakni.  Strojno zaglajena nivelirana površina. Vključena dobava materiala, negovanje estrihov, prenosi in transporti.</t>
    </r>
  </si>
  <si>
    <t>Izvedba ometov (cementni obrizg, grobi in fini omet), na stenskih  površinah vključno  z  naprava malte, prenosi, dobava materiala, transport ter vsa pomožna dela.</t>
  </si>
  <si>
    <t>Obzidava nosilne konstrukcije WC školjk (GEBERIT) opeko debeline 11,5 cm , Porotherm 11,5 P+E , dimenzij 50x11,5x23,8 cm v pripadajoči lahki malti z vsemi preddeli, eventualnim rezanjem opeke za zidarske vezi, transporti in napravo malte., vključno z nabavo materiala, vsemi transporti, mešanjem malte in drugimi pomožnimi deli. Izvedba natančno po navodiloh proizvajalca</t>
  </si>
  <si>
    <t>Nabava, dobava in izdelava primarne horizontalne hidroizolacije v pasovih na armiranobetonski talni plošči  v sestavi; 1 x hladni premaz in 1 x bitumenski polno varjen trak IZOTEKT V4 s potrebnimi vertikalnimi zavihki:. HI položena in varjena v pasovih s prekrivanjem 10 cm, z 20cm vertikalnim zavihkom na stiku z zidom.</t>
  </si>
  <si>
    <t>Obdelava vratnih špalet z grobo in fino malto. Vključno z obojestranskim opažanjem  špalet ter z vsemi pomožnimi deli. Špalete širine do 16 cm</t>
  </si>
  <si>
    <t>KUHINJA</t>
  </si>
  <si>
    <t>NOVE SANITARIJE</t>
  </si>
  <si>
    <t xml:space="preserve">KUHINJA </t>
  </si>
  <si>
    <t>D 112  (po sistemu KNAUF)   Dobava in montaža spuščene stropne obloge z vodoravno spodnjo ploskvijo, v dveh nivojih . Brez fug in s pokrito podkonstrukcijo. Dvonivojska podkonstrukcija iz pocinkane jeklene pločevine iz osnovnih in nosilnih C profilov 60/27mm, z obešali. Spodnja vidna ploskev iz enojne (GKBI)  gradbene impregnirane plošče debeline 12,5mm . Vsi stiki plošč so bandažirani in dvakrat kitani z vmesnim brušenjem; (KVALITETA FUGIRANJA Q2).</t>
  </si>
  <si>
    <t xml:space="preserve">Višina stropa od tal 2,80 m, obešalna višina stropa do 70 cm. V ceno postavke vračunati izreze za vgradne luči, prezračevalne rešetke.    </t>
  </si>
  <si>
    <t xml:space="preserve">Višina stropa od tal 2,30 m, obešalna višina stropa do 20 cm. V ceno postavke vračunati izreze za vgradne luči, prezračevalne rešetke.    </t>
  </si>
  <si>
    <t xml:space="preserve">W 112 (po sistemu KNAUF)   Dobava in montaža pregradne stene višine od 2,80 do 3,50m in debeline 125mm,  z enojno kovinsko podkonstrukcijo iz pocinkanih stenskih C-profilov iz jeklene pločevine 100mm. Izvede se obojestranska enoslojna obloga iz Knaufovih AQUAPANEL INDOR PLOŠČAMI, plošče debeline 12,5mm . Vgradi se enoslojni izolacijski sloj iz mineralne volne debeline 100mm (Knauf Insulation za pregradne stene TI 140 W). Vsi stiki plošč so bandažirani in dvakrat kitani z vmesnim brušenjem; (KVALITETA FUGIRANJA Q2). V ceno postavke vračunati izreze za priklop  vodovodnih in elektro instalacij </t>
  </si>
  <si>
    <t>Dobava in vgradnja lesenih ojačitev (lesen moral 80x40mm). Ojačitve se postavijo po vertikali na pozicijah odprtin za vrata</t>
  </si>
  <si>
    <t>Dobava in polaganje spuščenega metalnega stropa ORCAL TEGULAR, z vsem fiksirnim in pritrdilnim materialom, plošče dim.600x600mm,  kovinska obešalna  konstrukcija BOARD 24 odporna proti koroziji z obešali dolžine do 70 cm,</t>
  </si>
  <si>
    <r>
      <t>Nabava, dobava in polaganje nedrseče talne keramike s keramičnimi ploščicami I.kvalitete (kot npr.Proizvajalec: CIPA GRES, Kolekcija:GRANITI, barva:  POMPEI). Upoštevati faktor protizdrsnosti</t>
    </r>
    <r>
      <rPr>
        <b/>
        <sz val="11"/>
        <color theme="1"/>
        <rFont val="Calibri"/>
        <family val="2"/>
        <charset val="238"/>
        <scheme val="minor"/>
      </rPr>
      <t xml:space="preserve"> R10</t>
    </r>
    <r>
      <rPr>
        <sz val="11"/>
        <color theme="1"/>
        <rFont val="Calibri"/>
        <family val="2"/>
        <charset val="238"/>
        <scheme val="minor"/>
      </rPr>
      <t xml:space="preserve">.  Keramika dim:20x20 cm, vključno s fugiranjem in z vsemi pripadajočimi deli </t>
    </r>
  </si>
  <si>
    <t xml:space="preserve">material z dobavo, (cena z vračunanim kalom),  </t>
  </si>
  <si>
    <t>material z dobavo, (cena z vračunanim kalom),</t>
  </si>
  <si>
    <t>material z dobavo, (cena z vračunanim kalom)</t>
  </si>
  <si>
    <t>Nabava, dobava ter vgradnja PVC zaokrožnic na gornji rob stenske keramike ter vertikalni zunanji stiki. Debelino prilagoditi keramiki. Barva po izboru projektanta</t>
  </si>
  <si>
    <t>Pomoč pri vgradnji talnih sifonov in talnih rešetk</t>
  </si>
  <si>
    <t xml:space="preserve">Pomoč pri vgradnji talnih sifonov </t>
  </si>
  <si>
    <t>Lokalno polaganje talne keramike na lokacijah kjer so se izvajale talne instalacije, vključno z veznim in fugirnim materialom ter keramiko</t>
  </si>
  <si>
    <t>Kitanje stikov s trajnoelestičnim kitom v odtenku fugirne mase. Stiki se kitajo samo na stenah iz mavčnokartonskih plošč</t>
  </si>
  <si>
    <t>Impregnacija stenskih in stropnih površin  z AKRIL EMULZIJO (AKRIL EMULZIJA: VODA = 1:1) in 2x slikanje  z notranjo pralno stensko barvo  (kot npr.JUPOL LATEX POLMAT) ali podobno v tonu po izbiri projektanta.  Upoštevati navodila proizvajalca. (KUHINJSKI PROSTORI )</t>
  </si>
  <si>
    <t>Priprava notranjih obstoječih že pleskanih stropnih in stenskih površin pred nadaljno obdelavo. (struganje, odpraševanje, razmaščevanje, ......). Dela se izvajajo na delovni višini do  3,00m</t>
  </si>
  <si>
    <t>2x kitanje in glajenje z vmesnim brušenjem mavčnokartonskih in ometanih  sten in stropov, vključno z impregnacijskim premazom .  Dela se izvajajo na delovni višini do  3,00m</t>
  </si>
  <si>
    <r>
      <t xml:space="preserve">Nabava, dobava ter izvedba fasadnega zaključnega sloja, Vključno z izvedbo impregnacijskega premaza na podlagi, ter nanos tankoslojnega silikonskega zaključnega ometa WEBER Extraclean K1,5mm v odtenkih B,C,D,E.    </t>
    </r>
    <r>
      <rPr>
        <b/>
        <sz val="11"/>
        <rFont val="Calibri"/>
        <family val="2"/>
        <charset val="238"/>
        <scheme val="minor"/>
      </rPr>
      <t>POZIDANE VRATNE ODPRTINE</t>
    </r>
  </si>
  <si>
    <t>Nabava, dobava ter izvedba  armirnega sloja z WEBER.THERM FAMILY GROB M978 lepilom 2x, z vmesnim vtapljanjem steklene armirne mrežice, vključno z vsemi tipskimi elementi (vogalniki,...), na novopozidanih ometanih stenah</t>
  </si>
  <si>
    <t>Nabava, dobava ter izvedba fasadnega zaključnega sloja. Vključno z izvedbo impregnacijskega premaza na podlagi, ter nanos tankoslojnega silikonskega zaključnega ometa WEBER Extraclean K1,5mm v odtenkih B,C,D,E.</t>
  </si>
  <si>
    <t>Stavbno pohištvo PVC</t>
  </si>
  <si>
    <t>dela zajemajo izdelavo, dobavo in montažo izdelkov, vključno s transporti, in prenosi na objektu  do mesta vgradnje. V ceni postavk so prav tako zajeti premični odri do višine 3m. Vse mere in količine je potrebno preveriti po projektu in na licu mesta.</t>
  </si>
  <si>
    <t>Vsi izdelki so v barvi po izboru projektanta in naročnika (prašno barvano), imeti  morajo urejen odvod kondenza na prosto in galvansko zaščito.  Vsa nasadila morajo biti tridimenzionalno nastavljiva.</t>
  </si>
  <si>
    <t>OPOMBA: Vsa dela se izvajajo po določilih veljavnih tehničnih predpisov, normativov in standardov.  V ceni postavk  je upoštevati:  vse dobave in nabave materialov , horizontalne in vertikalne prenose ter prevoze,  kontrola mer na kraju samem oz. na gradbišču,  premični odri do delovne  višine 3,00m, vsakodnevno čiščenje objekta po dnevnem zaključku del, morebitne primerne zaščite že vgrajenih elementov, da ne pride do poškodbe le teh.</t>
  </si>
  <si>
    <t>Nabava dobava ter montaža PVC vhodnih vrat. Vrata opremljena z nastavljivimi nasadili. Polnilo je izolativno debeline 30 mm. Vrata so opremljena s samozapiralom in cilindrično ključavnico. Vrata dimenzije 100x210 cm</t>
  </si>
  <si>
    <t xml:space="preserve">Nabava, dobava ter montaža notranjih PVC vrat. Vrata opremljena z nastavljivimi nasadili in ključavnico za sanitarne prostore (METULJČEK). Polnilo je izolativno debeline 16 mm. V vratno krilo je vgrajena v spodnjem delu prezračevalna rešetka dim.:125x500mm. </t>
  </si>
  <si>
    <t>90x210 cm</t>
  </si>
  <si>
    <t>80x210 cm</t>
  </si>
  <si>
    <t>Fekalna kanalizacija</t>
  </si>
  <si>
    <t>Skupaj od A. do B. brez DDV</t>
  </si>
  <si>
    <t>Ponudnik je dolžan pred izdelavo ponudbe in podpisom pogodbe pregledati lokacijo objekta - dejansko stanje in le to uskladiti popisno, količinsko in cenovno z investitorjem, za uskladitev končne cene.</t>
  </si>
  <si>
    <t>Formule in povezave so zgolj v pomoč, ponudnik mora vse formule in povezave preveriti in morebitne napake popraviti. Investitorja obvesti o popravkih.</t>
  </si>
  <si>
    <t xml:space="preserve">OPOMBE: </t>
  </si>
  <si>
    <t>Izravnava tlaka po odstranitvi talne keramike  z mešanico cementa in mivke in zalikanje v skladu s pravili stroke , pred izvedbo bitumenske horizontalne hidroizolacije</t>
  </si>
  <si>
    <t>Nabava, dobava in izdelava vertikalne hidroizolacije v pasovih na opečnati steni (cvetlično korito) v sestavi; 1 x hladni premaz in 2 x bitumenski polno varjen trak IZOTEKT V4 s potrebnimi vertikalnimi zavihki:. HI položena in varjena v pasovih s prekrivanjem 10 cm. CVETLIČNO KORITO</t>
  </si>
  <si>
    <t>Nabava, dobava ter ugradnja talnih inox odtočnih sifoniranih rešetk z banjico (bočni iztok fi 75mm) in lovilno ploščo za priklop hidroizolacije, vključn z obzidavo le teh, naprava malte,prenosi,dobava materiala, transport ter vsa pomožna dela</t>
  </si>
  <si>
    <t>Nabava, dobava ter vgradnja PVC zaokrožnic na  vertikalni zunanji stiki. Debelino prilagoditi keramiki. Barva po izboru projektanta</t>
  </si>
  <si>
    <t>Nabava, dobava in izdelava/pozidava vratnih odptrin z opečnimi modularnimi termo zidaki Porotherm  20 S P+E (zid debeline 20 cm), zidan s pripadajočo Porotherm malto istega proizvajalca z vsemi pomožnimi deli, eventuelnim rezanjem opek za izvedbo zidarske vezi in transporti ter napravo malt.</t>
  </si>
  <si>
    <t>2x kitanje in glajenje z vmesnim brušenjem mavčnokartonskih in ometanih  sten in stropov, vključno z impregnacijskim premazom .  Dela se izvajajo na delovni višini do  3,00m. (STENE V NOVEM DELU KUHINJE)</t>
  </si>
  <si>
    <t xml:space="preserve">Rušenje armiranobetonske talne plošče vključno s keramično oblogo v debelini cca 15 cm, v pasovih,  za potrebe izvedbe fekalne kanalizacije. </t>
  </si>
  <si>
    <t>Dobava in vgradnja PVC cevi fi 110 cm na betonsko posteljico s polnim obbetoniranjem v MB 10, kompletno z čiščenjem, izpiranjem in pregledom cevi s kamero.</t>
  </si>
  <si>
    <t>Rušenje obstoječega armiranobetonskega jaška vključno s pokrovom. Jašek dim 60x60x60 cm</t>
  </si>
  <si>
    <t>Nabava, dobava in vzidava inox smradotesnih kanalizacijskih pokrovov z ojačanim inox dnom, vključno z vlivanjem olja v rob okvirja ter z vgradnjo betona v pokrov.</t>
  </si>
  <si>
    <t>dim: 90/90 cm</t>
  </si>
  <si>
    <t>Nabava, dobava in izdelava revizijskega jaška izdelanega iz armiranega betona MB 25/30, jašek svetlih dimenzij 70/70 cm, globine 60 cm; debelina sten, dna in plošče 15 cm, skupaj s pripadajočimi opaži, podložnim betonom, obdelavo dna v obliki mulde, obdelavo in tesnenjem priključkov ter odvodnih cevi in pripravo podlage venca, brez pokrova. Jašek je v notarnjosti premezan z vodotesnim impregnacijskim premazom poljubnega proizvajalca.  Jašek se izvede na lokaciji rušenega obstoječega jaška</t>
  </si>
  <si>
    <t>dim: 50/50 cm</t>
  </si>
  <si>
    <t>Nabava, dobava in izdelava revizijskega jaška izdelanega iz armiranega betona MB 25/30, jašek svetlih dimenzij 40/40 cm, globine 50 cm; debelina sten, dna in plošče 15 cm, skupaj s pripadajočimi opaži, podložnim betonom, obdelavo dna v obliki mulde, obdelavo in tesnenjem priključkov ter odvodnih cevi in pripravo podlage venca, brez pokrova. Jašek je v notarnjosti premezan z vodotesnim impregnacijskim premazom poljubnega proizvajalca. Jašek se izvede v objektu na trasi obstoječe cevi do lovilca maščob.</t>
  </si>
  <si>
    <t>V primeru, da se med delom v gradbeni jami pojavi voda, se dodatek za delo v vodi  oziroma za črpanje vode NE obračuna posebej, kar velja tudi za meteorno vodo. Ponudnik mora te stroške zajeti v cenah na enoto posameznih postavk.</t>
  </si>
  <si>
    <t>Pri izvedbi izkopov je potrebno obvezno upoštevati navodila in mnenje geomehanika. Po opravljenem izkopu in kontroli geomehanik poda svoje mnenje, ki je merodajno za nadaljevanje dela.</t>
  </si>
  <si>
    <t>Vsa dela morajo biti izvršena tako, da je zagotovljena funkcionalnost, stabilnost, varnost, natančnost inživljenjska doba posameznih elementov.</t>
  </si>
  <si>
    <t>Vse vzidave in zidarske obdelave morajo biti izvršene v skladu s projektno dokumentacijo ali po zahtevah v drugi dokumentaciji.</t>
  </si>
  <si>
    <t>Dobava elementov načeloma ni upoštevana pri vzidavi temveč v obrtniških delih; upoštevati jo je treba samo, če je to v posamezni postavki za vzidave posebej navedeno.</t>
  </si>
  <si>
    <t>Standardi za izvedbo ometov vsebujejo, poleg izdelave, opisane v posamezni postavki, še vsa pomožna dela in ukrepe:</t>
  </si>
  <si>
    <t>_  zaščite že vgrajenega stavbnega pohištva</t>
  </si>
  <si>
    <t>Standardi za cementne prevleke in estrihe vsebujejo, poleg del, opisanih v posamezni postavki ter splošnih določil za zidarska dela še:</t>
  </si>
  <si>
    <r>
      <t xml:space="preserve">Nabava, dobava ter izvedba  armirnega sloja z WEBER.THERM FAMILY GROB M978 lepilom 2x, z vmesnim vtapljanjem steklene armirne mrežice, vključno z vsemi tipskimi elementi (vogalniki,...), na novopozidanih ometanih stenah  </t>
    </r>
    <r>
      <rPr>
        <b/>
        <sz val="11"/>
        <rFont val="Calibri"/>
        <family val="2"/>
        <charset val="238"/>
        <scheme val="minor"/>
      </rPr>
      <t>POZIDANE VRATNE ODPRTINE</t>
    </r>
  </si>
  <si>
    <t xml:space="preserve">Nabava, dobava in polaganje nedrseče talne keramike s keramičnimi ploščicami I.kvalitete, kot npr.Proizvajalec: ERMES AURELIJA, Kolekcija: VINTAGE + ESAGONA , barva: COTTO 36915. Upoštevati faktor protizdrsnosti R10.  Keramika dim: 21x 18,2 cm(šesterokotrnik), vključno s fugiranjem in z vsemi pripadajočimi deli </t>
  </si>
  <si>
    <t xml:space="preserve">Nabava, dobava in oblaganje sten s keramičnimi  ploščicami I. Kvalitete, kot npr. proizvajalca ERMES AURELIA , kolekcija: URBAN, dim: 30x60,4 cm, barva: BIANCO 36932,  vključno s fugiranjem in z vsemi pripadajočimi deli </t>
  </si>
  <si>
    <t xml:space="preserve">Nabava, dobava in oblaganje sten s keramičnimi  ploščicami I. Kvalitete, kot npr. proizvajalca RAGNO, kolekcija: UNITECH, dim:20x20 cm, barva: ARGENTO, vključno s fugiranjem in z vsemi pripadajočimi deli </t>
  </si>
  <si>
    <t>Pazljiva demontaža alu sanitarnih prdelnih sten z enokrilnimi vrati. Del sten se ohrani, predela in ponovno vgradi na lokaciji novih sanitarij</t>
  </si>
  <si>
    <t>Predelava demontiranih alu predelnih sten ter montaža v novih sanitarijah</t>
  </si>
  <si>
    <r>
      <t xml:space="preserve">Stena z dvema vratnima kriloma, eno pregrado in z bočno stranico. Zunanje dimenzije: 185x122x h210 cm - </t>
    </r>
    <r>
      <rPr>
        <b/>
        <sz val="11"/>
        <color theme="1"/>
        <rFont val="Calibri"/>
        <family val="2"/>
        <charset val="238"/>
        <scheme val="minor"/>
      </rPr>
      <t>SANITARJIE</t>
    </r>
    <r>
      <rPr>
        <sz val="11"/>
        <color theme="1"/>
        <rFont val="Calibri"/>
        <family val="2"/>
        <charset val="238"/>
        <scheme val="minor"/>
      </rPr>
      <t xml:space="preserve"> </t>
    </r>
    <r>
      <rPr>
        <b/>
        <sz val="11"/>
        <color theme="1"/>
        <rFont val="Calibri"/>
        <family val="2"/>
        <charset val="238"/>
        <scheme val="minor"/>
      </rPr>
      <t>MOŠKI</t>
    </r>
  </si>
  <si>
    <r>
      <t xml:space="preserve">Stena s tremi vratnimi krili in dvema pregradama. Zunanje dimenzije: 272x122x h210 cm - </t>
    </r>
    <r>
      <rPr>
        <b/>
        <sz val="11"/>
        <color theme="1"/>
        <rFont val="Calibri"/>
        <family val="2"/>
        <charset val="238"/>
        <scheme val="minor"/>
      </rPr>
      <t>SANITARIJE ŽENSKE</t>
    </r>
  </si>
  <si>
    <r>
      <t>Stena z enim vratnim krilom, brez pregrad. Zunanje dimenzije: 171x h210 cm</t>
    </r>
    <r>
      <rPr>
        <b/>
        <sz val="11"/>
        <color theme="1"/>
        <rFont val="Calibri"/>
        <family val="2"/>
        <charset val="238"/>
        <scheme val="minor"/>
      </rPr>
      <t xml:space="preserve"> - SANITARIJE ŽENSKE</t>
    </r>
  </si>
  <si>
    <r>
      <t xml:space="preserve">Izdelava mikroarmiranega cementnega estriha MB 30  skupne debeline </t>
    </r>
    <r>
      <rPr>
        <b/>
        <sz val="11"/>
        <rFont val="Calibri"/>
        <family val="2"/>
        <charset val="238"/>
        <scheme val="minor"/>
      </rPr>
      <t xml:space="preserve">10,0 cm - </t>
    </r>
    <r>
      <rPr>
        <sz val="11"/>
        <rFont val="Calibri"/>
        <family val="2"/>
        <charset val="238"/>
        <scheme val="minor"/>
      </rPr>
      <t xml:space="preserve">; ob strani dilatiran z izolativnim ekspandiranim polistirenskim trakom  v debelini 1,00 cm in z rezanimi dilatacijami po potrebi na razlikah v nivojih tlaka, v vrsti tlaka in pragovih po potrebi in v skladu z garancijo izvajalca. Estrih armiran s polietilenskimi vlakni.  Strojno zaglajena in lasersko nivelirana površina. </t>
    </r>
  </si>
  <si>
    <r>
      <t>Izdelava, dobava in montaža zgibnega okna (zgibno po horizontali) zastekleno z dvoslojnim termopan steklom). Okno opremljeno s ključavnico za zaklepanje. Dimenzija okna:125x126 cm  (</t>
    </r>
    <r>
      <rPr>
        <b/>
        <sz val="11"/>
        <color theme="1"/>
        <rFont val="Calibri"/>
        <family val="2"/>
        <charset val="238"/>
        <scheme val="minor"/>
      </rPr>
      <t>VNOS UMAZANE POSODE</t>
    </r>
    <r>
      <rPr>
        <sz val="11"/>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</si>
</sst>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_-;\-* #,##0_-;_-* &quot;-&quot;_-;_-@_-"/>
    <numFmt numFmtId="164" formatCode="_-* #,##0.00\ _€_-;\-* #,##0.00\ _€_-;_-* &quot;-&quot;??\ _€_-;_-@_-"/>
    <numFmt numFmtId="165" formatCode="#,##0.00\ [$kn-41A]"/>
    <numFmt numFmtId="166" formatCode="_(* #,##0.00_);_(* \(#,##0.00\);_(* &quot;-&quot;??_);_(@_)"/>
    <numFmt numFmtId="167" formatCode="_ * #,##0.00_-\ _S_L_T_ ;_ * #,##0.00\-\ _S_L_T_ ;_ * &quot;-&quot;??_-\ _S_L_T_ ;_ @_ "/>
    <numFmt numFmtId="168" formatCode="_-* #,##0.00\ _S_I_T_-;\-* #,##0.00\ _S_I_T_-;_-* &quot;-&quot;??\ _S_I_T_-;_-@_-"/>
    <numFmt numFmtId="169" formatCode="#,##0.00;[Red]#,##0.00\-"/>
    <numFmt numFmtId="170" formatCode="_-* #,##0.00\ [$€]_-;\-* #,##0.00\ [$€]_-;_-* &quot;-&quot;??\ [$€]_-;_-@_-"/>
    <numFmt numFmtId="171" formatCode="_-[$€]\ * #.##0.00_-;\-[$€]\ * #.##0.00_-;_-[$€]\ * &quot;-&quot;??_-;_-@_-"/>
    <numFmt numFmtId="172" formatCode="_-* #,##0.00\ [$€-1]_-;\-* #,##0.00\ [$€-1]_-;_-* &quot;-&quot;??\ [$€-1]_-"/>
    <numFmt numFmtId="173" formatCode="General_)"/>
    <numFmt numFmtId="174" formatCode="#,##0.000000\ [$€-1]"/>
    <numFmt numFmtId="175" formatCode="#,##0.00_);\(#,##0.00\)"/>
    <numFmt numFmtId="176" formatCode="_-&quot;L.&quot;\ * #,##0.00_-;\-&quot;L.&quot;\ * #,##0.00_-;_-&quot;L.&quot;\ * &quot;-&quot;??_-;_-@_-"/>
    <numFmt numFmtId="177" formatCode="_-* #,##0.00\ &quot;SIT&quot;_-;\-* #,##0.00\ &quot;SIT&quot;_-;_-* &quot;-&quot;??\ &quot;SIT&quot;_-;_-@_-"/>
    <numFmt numFmtId="178" formatCode="_(&quot;$&quot;* #,##0.00_);_(&quot;$&quot;* \(#,##0.00\);_(&quot;$&quot;* &quot;-&quot;??_);_(@_)"/>
    <numFmt numFmtId="179" formatCode="0.0"/>
    <numFmt numFmtId="180" formatCode="#."/>
    <numFmt numFmtId="181" formatCode="#,##0.0"/>
  </numFmts>
  <fonts count="216">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0"/>
      <color theme="1"/>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6"/>
      <color theme="1"/>
      <name val="Swis721 Cn BT"/>
      <family val="2"/>
    </font>
    <font>
      <sz val="16"/>
      <color theme="1"/>
      <name val="Swis721 Cn BT"/>
      <family val="2"/>
    </font>
    <font>
      <b/>
      <sz val="14"/>
      <color theme="1"/>
      <name val="Swis721 Cn BT"/>
      <family val="2"/>
    </font>
    <font>
      <sz val="14"/>
      <color theme="1"/>
      <name val="Swis721 Cn BT"/>
      <family val="2"/>
    </font>
    <font>
      <sz val="10"/>
      <color theme="1"/>
      <name val="Swis721 LtCn BT"/>
      <family val="2"/>
    </font>
    <font>
      <b/>
      <sz val="11"/>
      <color theme="1"/>
      <name val="Calibri"/>
      <family val="2"/>
      <charset val="238"/>
      <scheme val="minor"/>
    </font>
    <font>
      <b/>
      <sz val="11"/>
      <color theme="1"/>
      <name val="Swis721 Cn BT"/>
      <family val="2"/>
    </font>
    <font>
      <sz val="11"/>
      <color theme="1"/>
      <name val="Swis721 Cn BT"/>
      <family val="2"/>
    </font>
    <font>
      <sz val="12"/>
      <color theme="1"/>
      <name val="Swis721 Cn BT"/>
      <family val="2"/>
    </font>
    <font>
      <b/>
      <sz val="12"/>
      <color theme="1"/>
      <name val="Swis721 Cn BT"/>
      <family val="2"/>
    </font>
    <font>
      <sz val="11"/>
      <color rgb="FFFF0000"/>
      <name val="Calibri"/>
      <family val="2"/>
      <scheme val="minor"/>
    </font>
    <font>
      <b/>
      <sz val="11"/>
      <name val="Calibri"/>
      <family val="2"/>
      <charset val="238"/>
      <scheme val="minor"/>
    </font>
    <font>
      <sz val="11"/>
      <color rgb="FFFF0000"/>
      <name val="Calibri"/>
      <family val="2"/>
      <charset val="238"/>
      <scheme val="minor"/>
    </font>
    <font>
      <sz val="11"/>
      <name val="Calibri"/>
      <family val="2"/>
      <charset val="238"/>
      <scheme val="minor"/>
    </font>
    <font>
      <sz val="11"/>
      <color theme="1"/>
      <name val="Calibri"/>
      <family val="2"/>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sz val="11"/>
      <color theme="0"/>
      <name val="Calibri"/>
      <family val="2"/>
      <charset val="238"/>
      <scheme val="minor"/>
    </font>
    <font>
      <sz val="10"/>
      <name val="Arial"/>
      <family val="2"/>
      <charset val="238"/>
    </font>
    <font>
      <i/>
      <sz val="18"/>
      <color indexed="8"/>
      <name val="Calibri"/>
      <family val="2"/>
      <charset val="238"/>
      <scheme val="minor"/>
    </font>
    <font>
      <b/>
      <i/>
      <sz val="18"/>
      <color indexed="8"/>
      <name val="Calibri"/>
      <family val="2"/>
      <charset val="238"/>
      <scheme val="minor"/>
    </font>
    <font>
      <sz val="10"/>
      <name val="Calibri"/>
      <family val="2"/>
      <charset val="238"/>
      <scheme val="minor"/>
    </font>
    <font>
      <b/>
      <sz val="10"/>
      <name val="Calibri"/>
      <family val="2"/>
      <charset val="238"/>
      <scheme val="minor"/>
    </font>
    <font>
      <b/>
      <sz val="12"/>
      <name val="Calibri"/>
      <family val="2"/>
      <charset val="238"/>
      <scheme val="minor"/>
    </font>
    <font>
      <sz val="11"/>
      <color indexed="8"/>
      <name val="Arial"/>
      <family val="2"/>
      <charset val="238"/>
    </font>
    <font>
      <sz val="11"/>
      <color indexed="8"/>
      <name val="Calibri"/>
      <family val="2"/>
      <charset val="238"/>
    </font>
    <font>
      <sz val="11"/>
      <color indexed="8"/>
      <name val="Calibri"/>
      <family val="2"/>
    </font>
    <font>
      <sz val="11"/>
      <color indexed="8"/>
      <name val="Arial"/>
      <family val="2"/>
    </font>
    <font>
      <sz val="11"/>
      <color indexed="8"/>
      <name val="Arial Narrow"/>
      <family val="2"/>
      <charset val="238"/>
    </font>
    <font>
      <sz val="11"/>
      <color indexed="8"/>
      <name val="Arial Narrow"/>
      <family val="2"/>
    </font>
    <font>
      <sz val="11"/>
      <color indexed="9"/>
      <name val="Arial"/>
      <family val="2"/>
      <charset val="238"/>
    </font>
    <font>
      <sz val="11"/>
      <color indexed="9"/>
      <name val="Calibri"/>
      <family val="2"/>
      <charset val="238"/>
    </font>
    <font>
      <sz val="11"/>
      <color indexed="9"/>
      <name val="Calibri"/>
      <family val="2"/>
    </font>
    <font>
      <sz val="11"/>
      <color indexed="9"/>
      <name val="Arial"/>
      <family val="2"/>
    </font>
    <font>
      <sz val="11"/>
      <color theme="0"/>
      <name val="Calibri"/>
      <family val="2"/>
      <scheme val="minor"/>
    </font>
    <font>
      <sz val="11"/>
      <color indexed="9"/>
      <name val="Arial Narrow"/>
      <family val="2"/>
      <charset val="238"/>
    </font>
    <font>
      <sz val="11"/>
      <color indexed="9"/>
      <name val="Arial Narrow"/>
      <family val="2"/>
    </font>
    <font>
      <sz val="10"/>
      <name val="Arial CE"/>
      <family val="2"/>
    </font>
    <font>
      <sz val="11"/>
      <color indexed="20"/>
      <name val="Calibri"/>
      <family val="2"/>
      <charset val="238"/>
    </font>
    <font>
      <sz val="11"/>
      <color rgb="FF9C0006"/>
      <name val="Calibri"/>
      <family val="2"/>
      <scheme val="minor"/>
    </font>
    <font>
      <sz val="11"/>
      <color indexed="16"/>
      <name val="Calibri"/>
      <family val="2"/>
      <charset val="238"/>
    </font>
    <font>
      <sz val="11"/>
      <color indexed="16"/>
      <name val="Calibri"/>
      <family val="2"/>
    </font>
    <font>
      <sz val="11"/>
      <color indexed="20"/>
      <name val="Calibri"/>
      <family val="2"/>
    </font>
    <font>
      <sz val="11"/>
      <color indexed="20"/>
      <name val="Arial Narrow"/>
      <family val="2"/>
      <charset val="238"/>
    </font>
    <font>
      <sz val="11"/>
      <color indexed="20"/>
      <name val="Arial Narrow"/>
      <family val="2"/>
    </font>
    <font>
      <b/>
      <sz val="11"/>
      <color indexed="52"/>
      <name val="Calibri"/>
      <family val="2"/>
      <charset val="238"/>
    </font>
    <font>
      <b/>
      <sz val="11"/>
      <color rgb="FFFA7D00"/>
      <name val="Calibri"/>
      <family val="2"/>
      <scheme val="minor"/>
    </font>
    <font>
      <b/>
      <sz val="11"/>
      <color indexed="10"/>
      <name val="Calibri"/>
      <family val="2"/>
      <charset val="238"/>
      <scheme val="minor"/>
    </font>
    <font>
      <b/>
      <sz val="11"/>
      <color indexed="10"/>
      <name val="Calibri"/>
      <family val="2"/>
      <scheme val="minor"/>
    </font>
    <font>
      <b/>
      <sz val="11"/>
      <color indexed="53"/>
      <name val="Calibri"/>
      <family val="2"/>
      <charset val="238"/>
    </font>
    <font>
      <b/>
      <sz val="11"/>
      <color indexed="53"/>
      <name val="Calibri"/>
      <family val="2"/>
    </font>
    <font>
      <b/>
      <sz val="11"/>
      <color indexed="52"/>
      <name val="Calibri"/>
      <family val="2"/>
    </font>
    <font>
      <b/>
      <sz val="11"/>
      <color indexed="10"/>
      <name val="Arial Narrow"/>
      <family val="2"/>
      <charset val="238"/>
    </font>
    <font>
      <b/>
      <sz val="11"/>
      <color indexed="10"/>
      <name val="Arial Narrow"/>
      <family val="2"/>
    </font>
    <font>
      <b/>
      <sz val="11"/>
      <color indexed="9"/>
      <name val="Calibri"/>
      <family val="2"/>
      <charset val="238"/>
    </font>
    <font>
      <b/>
      <sz val="11"/>
      <color theme="0"/>
      <name val="Calibri"/>
      <family val="2"/>
      <scheme val="minor"/>
    </font>
    <font>
      <b/>
      <sz val="11"/>
      <color indexed="9"/>
      <name val="Calibri"/>
      <family val="2"/>
    </font>
    <font>
      <b/>
      <sz val="11"/>
      <color indexed="9"/>
      <name val="Arial Narrow"/>
      <family val="2"/>
      <charset val="238"/>
    </font>
    <font>
      <b/>
      <sz val="11"/>
      <color indexed="9"/>
      <name val="Arial Narrow"/>
      <family val="2"/>
    </font>
    <font>
      <sz val="10"/>
      <name val="Arial CE"/>
    </font>
    <font>
      <sz val="10"/>
      <name val="Arial"/>
      <family val="2"/>
    </font>
    <font>
      <sz val="10"/>
      <name val="MS Sans Serif"/>
      <family val="2"/>
      <charset val="238"/>
    </font>
    <font>
      <sz val="10"/>
      <name val="MS Sans Serif"/>
      <family val="2"/>
    </font>
    <font>
      <sz val="12"/>
      <name val="Arial"/>
      <family val="2"/>
      <charset val="238"/>
    </font>
    <font>
      <sz val="11"/>
      <color indexed="17"/>
      <name val="Arial"/>
      <family val="2"/>
      <charset val="238"/>
    </font>
    <font>
      <sz val="11"/>
      <color indexed="17"/>
      <name val="Calibri"/>
      <family val="2"/>
      <charset val="238"/>
    </font>
    <font>
      <sz val="11"/>
      <color indexed="17"/>
      <name val="Calibri"/>
      <family val="2"/>
    </font>
    <font>
      <sz val="11"/>
      <color indexed="17"/>
      <name val="Arial"/>
      <family val="2"/>
    </font>
    <font>
      <b/>
      <sz val="11"/>
      <color indexed="8"/>
      <name val="Calibri"/>
      <family val="2"/>
      <charset val="238"/>
    </font>
    <font>
      <b/>
      <sz val="11"/>
      <color indexed="8"/>
      <name val="Calibri"/>
      <family val="2"/>
    </font>
    <font>
      <i/>
      <sz val="8"/>
      <name val="Switzerland"/>
      <charset val="238"/>
    </font>
    <font>
      <sz val="9"/>
      <name val="Courier New CE"/>
      <family val="3"/>
      <charset val="238"/>
    </font>
    <font>
      <sz val="9"/>
      <name val="Courier New CE"/>
      <family val="3"/>
    </font>
    <font>
      <i/>
      <sz val="11"/>
      <color indexed="23"/>
      <name val="Calibri"/>
      <family val="2"/>
      <charset val="238"/>
    </font>
    <font>
      <i/>
      <sz val="11"/>
      <color rgb="FF7F7F7F"/>
      <name val="Calibri"/>
      <family val="2"/>
      <scheme val="minor"/>
    </font>
    <font>
      <i/>
      <sz val="11"/>
      <color indexed="23"/>
      <name val="Calibri"/>
      <family val="2"/>
    </font>
    <font>
      <i/>
      <sz val="11"/>
      <color indexed="23"/>
      <name val="Arial Narrow"/>
      <family val="2"/>
      <charset val="238"/>
    </font>
    <font>
      <i/>
      <sz val="11"/>
      <color indexed="23"/>
      <name val="Arial Narrow"/>
      <family val="2"/>
    </font>
    <font>
      <sz val="11"/>
      <color rgb="FF006100"/>
      <name val="Calibri"/>
      <family val="2"/>
      <scheme val="minor"/>
    </font>
    <font>
      <sz val="11"/>
      <color indexed="17"/>
      <name val="Arial Narrow"/>
      <family val="2"/>
      <charset val="238"/>
    </font>
    <font>
      <sz val="11"/>
      <color indexed="17"/>
      <name val="Arial Narrow"/>
      <family val="2"/>
    </font>
    <font>
      <b/>
      <sz val="15"/>
      <color indexed="56"/>
      <name val="Calibri"/>
      <family val="2"/>
      <charset val="238"/>
    </font>
    <font>
      <b/>
      <sz val="15"/>
      <color theme="3"/>
      <name val="Calibri"/>
      <family val="2"/>
      <scheme val="minor"/>
    </font>
    <font>
      <b/>
      <sz val="15"/>
      <color indexed="62"/>
      <name val="Calibri"/>
      <family val="2"/>
      <charset val="238"/>
    </font>
    <font>
      <b/>
      <sz val="15"/>
      <color indexed="62"/>
      <name val="Calibri"/>
      <family val="2"/>
    </font>
    <font>
      <b/>
      <sz val="15"/>
      <color indexed="56"/>
      <name val="Calibri"/>
      <family val="2"/>
    </font>
    <font>
      <b/>
      <sz val="15"/>
      <color indexed="62"/>
      <name val="Arial Narrow"/>
      <family val="2"/>
      <charset val="238"/>
    </font>
    <font>
      <b/>
      <sz val="15"/>
      <color indexed="62"/>
      <name val="Arial Narrow"/>
      <family val="2"/>
    </font>
    <font>
      <b/>
      <sz val="13"/>
      <color indexed="56"/>
      <name val="Calibri"/>
      <family val="2"/>
      <charset val="238"/>
    </font>
    <font>
      <b/>
      <sz val="13"/>
      <color theme="3"/>
      <name val="Calibri"/>
      <family val="2"/>
      <scheme val="minor"/>
    </font>
    <font>
      <b/>
      <sz val="13"/>
      <color indexed="62"/>
      <name val="Calibri"/>
      <family val="2"/>
      <charset val="238"/>
    </font>
    <font>
      <b/>
      <sz val="13"/>
      <color indexed="62"/>
      <name val="Calibri"/>
      <family val="2"/>
    </font>
    <font>
      <b/>
      <sz val="13"/>
      <color indexed="56"/>
      <name val="Calibri"/>
      <family val="2"/>
    </font>
    <font>
      <b/>
      <sz val="13"/>
      <color indexed="62"/>
      <name val="Arial Narrow"/>
      <family val="2"/>
      <charset val="238"/>
    </font>
    <font>
      <b/>
      <sz val="13"/>
      <color indexed="62"/>
      <name val="Arial Narrow"/>
      <family val="2"/>
    </font>
    <font>
      <b/>
      <sz val="11"/>
      <color indexed="56"/>
      <name val="Calibri"/>
      <family val="2"/>
      <charset val="238"/>
    </font>
    <font>
      <b/>
      <sz val="11"/>
      <color theme="3"/>
      <name val="Calibri"/>
      <family val="2"/>
      <scheme val="minor"/>
    </font>
    <font>
      <b/>
      <sz val="11"/>
      <color indexed="62"/>
      <name val="Calibri"/>
      <family val="2"/>
      <charset val="238"/>
    </font>
    <font>
      <b/>
      <sz val="11"/>
      <color indexed="62"/>
      <name val="Calibri"/>
      <family val="2"/>
    </font>
    <font>
      <b/>
      <sz val="11"/>
      <color indexed="56"/>
      <name val="Calibri"/>
      <family val="2"/>
    </font>
    <font>
      <b/>
      <sz val="11"/>
      <color indexed="62"/>
      <name val="Arial Narrow"/>
      <family val="2"/>
      <charset val="238"/>
    </font>
    <font>
      <b/>
      <sz val="11"/>
      <color indexed="62"/>
      <name val="Arial Narrow"/>
      <family val="2"/>
    </font>
    <font>
      <u/>
      <sz val="10"/>
      <color indexed="12"/>
      <name val="Arial"/>
      <family val="2"/>
      <charset val="238"/>
    </font>
    <font>
      <u/>
      <sz val="10"/>
      <color indexed="12"/>
      <name val="Arial"/>
      <family val="2"/>
    </font>
    <font>
      <u/>
      <sz val="14.5"/>
      <color theme="10"/>
      <name val="Arial CE"/>
      <charset val="238"/>
    </font>
    <font>
      <u/>
      <sz val="11"/>
      <color theme="10"/>
      <name val="Calibri"/>
      <family val="2"/>
      <charset val="238"/>
    </font>
    <font>
      <u/>
      <sz val="13"/>
      <color theme="10"/>
      <name val="Arial CE"/>
      <charset val="238"/>
    </font>
    <font>
      <u/>
      <sz val="10"/>
      <color indexed="12"/>
      <name val="Arial CE"/>
      <charset val="238"/>
    </font>
    <font>
      <u/>
      <sz val="10"/>
      <color indexed="12"/>
      <name val="Arial CE"/>
    </font>
    <font>
      <sz val="11"/>
      <color indexed="62"/>
      <name val="Calibri"/>
      <family val="2"/>
      <charset val="238"/>
    </font>
    <font>
      <sz val="11"/>
      <color rgb="FF3F3F76"/>
      <name val="Calibri"/>
      <family val="2"/>
      <scheme val="minor"/>
    </font>
    <font>
      <sz val="11"/>
      <color indexed="62"/>
      <name val="Calibri"/>
      <family val="2"/>
    </font>
    <font>
      <sz val="11"/>
      <color indexed="62"/>
      <name val="Arial Narrow"/>
      <family val="2"/>
      <charset val="238"/>
    </font>
    <font>
      <sz val="11"/>
      <color indexed="62"/>
      <name val="Arial Narrow"/>
      <family val="2"/>
    </font>
    <font>
      <b/>
      <sz val="11"/>
      <color indexed="63"/>
      <name val="Arial"/>
      <family val="2"/>
      <charset val="238"/>
    </font>
    <font>
      <b/>
      <sz val="11"/>
      <color indexed="63"/>
      <name val="Calibri"/>
      <family val="2"/>
      <charset val="238"/>
    </font>
    <font>
      <b/>
      <sz val="11"/>
      <color indexed="63"/>
      <name val="Calibri"/>
      <family val="2"/>
    </font>
    <font>
      <b/>
      <sz val="11"/>
      <color indexed="63"/>
      <name val="Arial"/>
      <family val="2"/>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name val="Times New Roman"/>
      <family val="1"/>
      <charset val="238"/>
    </font>
    <font>
      <sz val="10"/>
      <name val="Times New Roman"/>
      <family val="1"/>
    </font>
    <font>
      <sz val="11"/>
      <color indexed="52"/>
      <name val="Calibri"/>
      <family val="2"/>
      <charset val="238"/>
    </font>
    <font>
      <sz val="11"/>
      <color rgb="FFFA7D00"/>
      <name val="Calibri"/>
      <family val="2"/>
      <scheme val="minor"/>
    </font>
    <font>
      <sz val="11"/>
      <color indexed="10"/>
      <name val="Calibri"/>
      <family val="2"/>
      <charset val="238"/>
    </font>
    <font>
      <sz val="11"/>
      <color indexed="10"/>
      <name val="Calibri"/>
      <family val="2"/>
    </font>
    <font>
      <sz val="11"/>
      <color indexed="53"/>
      <name val="Calibri"/>
      <family val="2"/>
      <charset val="238"/>
    </font>
    <font>
      <sz val="11"/>
      <color indexed="53"/>
      <name val="Calibri"/>
      <family val="2"/>
    </font>
    <font>
      <sz val="11"/>
      <color indexed="52"/>
      <name val="Calibri"/>
      <family val="2"/>
    </font>
    <font>
      <sz val="11"/>
      <color indexed="10"/>
      <name val="Arial Narrow"/>
      <family val="2"/>
      <charset val="238"/>
    </font>
    <font>
      <sz val="11"/>
      <color indexed="10"/>
      <name val="Arial Narrow"/>
      <family val="2"/>
    </font>
    <font>
      <b/>
      <sz val="15"/>
      <color indexed="56"/>
      <name val="Arial"/>
      <family val="2"/>
      <charset val="238"/>
    </font>
    <font>
      <b/>
      <sz val="15"/>
      <color indexed="56"/>
      <name val="Arial"/>
      <family val="2"/>
    </font>
    <font>
      <b/>
      <sz val="13"/>
      <color indexed="56"/>
      <name val="Arial"/>
      <family val="2"/>
      <charset val="238"/>
    </font>
    <font>
      <b/>
      <sz val="13"/>
      <color indexed="56"/>
      <name val="Arial"/>
      <family val="2"/>
    </font>
    <font>
      <b/>
      <sz val="11"/>
      <color indexed="56"/>
      <name val="Arial"/>
      <family val="2"/>
      <charset val="238"/>
    </font>
    <font>
      <b/>
      <sz val="11"/>
      <color indexed="56"/>
      <name val="Arial"/>
      <family val="2"/>
    </font>
    <font>
      <b/>
      <sz val="18"/>
      <color indexed="56"/>
      <name val="Cambria"/>
      <family val="2"/>
      <charset val="238"/>
    </font>
    <font>
      <b/>
      <sz val="18"/>
      <color indexed="56"/>
      <name val="Cambria"/>
      <family val="2"/>
    </font>
    <font>
      <sz val="11"/>
      <color theme="1"/>
      <name val="Arial"/>
      <family val="2"/>
      <charset val="238"/>
    </font>
    <font>
      <sz val="11"/>
      <name val="Arial Narrow"/>
      <family val="2"/>
    </font>
    <font>
      <sz val="11"/>
      <color indexed="60"/>
      <name val="Calibri"/>
      <family val="2"/>
      <charset val="238"/>
    </font>
    <font>
      <sz val="11"/>
      <color rgb="FF9C6500"/>
      <name val="Calibri"/>
      <family val="2"/>
      <scheme val="minor"/>
    </font>
    <font>
      <sz val="11"/>
      <color indexed="19"/>
      <name val="Calibri"/>
      <family val="2"/>
      <charset val="238"/>
      <scheme val="minor"/>
    </font>
    <font>
      <sz val="11"/>
      <color indexed="19"/>
      <name val="Calibri"/>
      <family val="2"/>
      <scheme val="minor"/>
    </font>
    <font>
      <sz val="11"/>
      <color indexed="60"/>
      <name val="Calibri"/>
      <family val="2"/>
    </font>
    <font>
      <sz val="11"/>
      <color indexed="19"/>
      <name val="Arial Narrow"/>
      <family val="2"/>
      <charset val="238"/>
    </font>
    <font>
      <sz val="11"/>
      <color indexed="19"/>
      <name val="Arial Narrow"/>
      <family val="2"/>
    </font>
    <font>
      <sz val="11"/>
      <color indexed="60"/>
      <name val="Arial"/>
      <family val="2"/>
      <charset val="238"/>
    </font>
    <font>
      <sz val="11"/>
      <color indexed="60"/>
      <name val="Arial"/>
      <family val="2"/>
    </font>
    <font>
      <sz val="10"/>
      <name val="Courier"/>
      <family val="1"/>
      <charset val="238"/>
    </font>
    <font>
      <sz val="12"/>
      <name val="SLO_Dutch"/>
      <charset val="238"/>
    </font>
    <font>
      <sz val="11"/>
      <color indexed="10"/>
      <name val="Arial"/>
      <family val="2"/>
      <charset val="238"/>
    </font>
    <font>
      <sz val="11"/>
      <color indexed="10"/>
      <name val="Arial"/>
      <family val="2"/>
    </font>
    <font>
      <b/>
      <sz val="11"/>
      <color rgb="FF3F3F3F"/>
      <name val="Calibri"/>
      <family val="2"/>
      <scheme val="minor"/>
    </font>
    <font>
      <b/>
      <sz val="11"/>
      <color indexed="63"/>
      <name val="Arial Narrow"/>
      <family val="2"/>
      <charset val="238"/>
    </font>
    <font>
      <b/>
      <sz val="11"/>
      <color indexed="63"/>
      <name val="Arial Narrow"/>
      <family val="2"/>
    </font>
    <font>
      <i/>
      <sz val="11"/>
      <color indexed="23"/>
      <name val="Arial"/>
      <family val="2"/>
      <charset val="238"/>
    </font>
    <font>
      <i/>
      <sz val="11"/>
      <color indexed="23"/>
      <name val="Arial"/>
      <family val="2"/>
    </font>
    <font>
      <sz val="11"/>
      <name val="Times New Roman"/>
      <family val="1"/>
      <charset val="238"/>
    </font>
    <font>
      <sz val="11"/>
      <name val="Times New Roman"/>
      <family val="1"/>
    </font>
    <font>
      <sz val="11"/>
      <color indexed="52"/>
      <name val="Arial"/>
      <family val="2"/>
      <charset val="238"/>
    </font>
    <font>
      <sz val="11"/>
      <color indexed="52"/>
      <name val="Arial"/>
      <family val="2"/>
    </font>
    <font>
      <b/>
      <sz val="11"/>
      <color indexed="9"/>
      <name val="Arial"/>
      <family val="2"/>
      <charset val="238"/>
    </font>
    <font>
      <b/>
      <sz val="11"/>
      <color indexed="9"/>
      <name val="Arial"/>
      <family val="2"/>
    </font>
    <font>
      <b/>
      <sz val="11"/>
      <color indexed="52"/>
      <name val="Arial"/>
      <family val="2"/>
      <charset val="238"/>
    </font>
    <font>
      <b/>
      <sz val="11"/>
      <color indexed="52"/>
      <name val="Arial"/>
      <family val="2"/>
    </font>
    <font>
      <b/>
      <sz val="18"/>
      <color indexed="62"/>
      <name val="Cambria"/>
      <family val="2"/>
      <charset val="238"/>
    </font>
    <font>
      <b/>
      <sz val="18"/>
      <color indexed="62"/>
      <name val="Cambria"/>
      <family val="2"/>
    </font>
    <font>
      <sz val="11"/>
      <color indexed="20"/>
      <name val="Arial"/>
      <family val="2"/>
      <charset val="238"/>
    </font>
    <font>
      <sz val="11"/>
      <color indexed="20"/>
      <name val="Arial"/>
      <family val="2"/>
    </font>
    <font>
      <sz val="10"/>
      <name val="Arial CE"/>
      <family val="2"/>
      <charset val="238"/>
    </font>
    <font>
      <sz val="10"/>
      <name val="Helv"/>
    </font>
    <font>
      <sz val="10"/>
      <color indexed="8"/>
      <name val="Arial"/>
      <family val="2"/>
    </font>
    <font>
      <sz val="10"/>
      <name val="Helv"/>
      <charset val="204"/>
    </font>
    <font>
      <sz val="12"/>
      <name val="Times New Roman"/>
      <family val="1"/>
    </font>
    <font>
      <b/>
      <sz val="18"/>
      <color theme="3"/>
      <name val="Cambria"/>
      <family val="2"/>
    </font>
    <font>
      <b/>
      <sz val="18"/>
      <color theme="3"/>
      <name val="Cambria"/>
      <family val="2"/>
      <charset val="238"/>
    </font>
    <font>
      <b/>
      <sz val="11"/>
      <color theme="1"/>
      <name val="Calibri"/>
      <family val="2"/>
      <scheme val="minor"/>
    </font>
    <font>
      <b/>
      <sz val="11"/>
      <color indexed="8"/>
      <name val="Arial Narrow"/>
      <family val="2"/>
      <charset val="238"/>
    </font>
    <font>
      <b/>
      <sz val="11"/>
      <color indexed="8"/>
      <name val="Arial Narrow"/>
      <family val="2"/>
    </font>
    <font>
      <sz val="11"/>
      <color indexed="62"/>
      <name val="Arial"/>
      <family val="2"/>
      <charset val="238"/>
    </font>
    <font>
      <sz val="11"/>
      <color indexed="62"/>
      <name val="Arial"/>
      <family val="2"/>
    </font>
    <font>
      <b/>
      <sz val="11"/>
      <color indexed="8"/>
      <name val="Arial"/>
      <family val="2"/>
      <charset val="238"/>
    </font>
    <font>
      <b/>
      <sz val="11"/>
      <color indexed="8"/>
      <name val="Arial"/>
      <family val="2"/>
    </font>
    <font>
      <sz val="10"/>
      <name val="Tahoma"/>
      <family val="2"/>
      <charset val="238"/>
    </font>
    <font>
      <sz val="10"/>
      <name val="Tahoma"/>
      <family val="2"/>
    </font>
    <font>
      <sz val="10"/>
      <name val="Arial"/>
      <family val="2"/>
      <charset val="238"/>
    </font>
    <font>
      <vertAlign val="superscript"/>
      <sz val="11"/>
      <name val="Calibri"/>
      <family val="2"/>
      <charset val="238"/>
      <scheme val="minor"/>
    </font>
    <font>
      <b/>
      <sz val="14"/>
      <color theme="1"/>
      <name val="Calibri"/>
      <family val="2"/>
      <charset val="238"/>
      <scheme val="minor"/>
    </font>
    <font>
      <b/>
      <sz val="12"/>
      <color theme="1"/>
      <name val="Calibri"/>
      <family val="2"/>
      <charset val="238"/>
      <scheme val="minor"/>
    </font>
    <font>
      <b/>
      <sz val="11"/>
      <color rgb="FFFF0000"/>
      <name val="Calibri"/>
      <family val="2"/>
      <charset val="238"/>
      <scheme val="minor"/>
    </font>
    <font>
      <sz val="12"/>
      <color theme="1"/>
      <name val="Calibri"/>
      <family val="2"/>
      <charset val="238"/>
      <scheme val="minor"/>
    </font>
    <font>
      <sz val="10"/>
      <color theme="1"/>
      <name val="Swis721 Cn BT"/>
      <family val="2"/>
    </font>
  </fonts>
  <fills count="78">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56"/>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s>
  <borders count="47">
    <border>
      <left/>
      <right/>
      <top/>
      <bottom/>
      <diagonal/>
    </border>
    <border>
      <left/>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right style="medium">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54"/>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4"/>
      </top>
      <bottom style="double">
        <color indexed="54"/>
      </bottom>
      <diagonal/>
    </border>
    <border>
      <left/>
      <right/>
      <top style="thin">
        <color indexed="64"/>
      </top>
      <bottom/>
      <diagonal/>
    </border>
  </borders>
  <cellStyleXfs count="3818">
    <xf numFmtId="0" fontId="0" fillId="0" borderId="0"/>
    <xf numFmtId="0" fontId="14" fillId="0" borderId="0"/>
    <xf numFmtId="0" fontId="38" fillId="0" borderId="0"/>
    <xf numFmtId="0" fontId="44" fillId="35" borderId="0" applyNumberFormat="0" applyBorder="0" applyAlignment="0" applyProtection="0"/>
    <xf numFmtId="0" fontId="45" fillId="35" borderId="0" applyNumberFormat="0" applyBorder="0" applyAlignment="0" applyProtection="0"/>
    <xf numFmtId="0" fontId="46" fillId="35" borderId="0" applyNumberFormat="0" applyBorder="0" applyAlignment="0" applyProtection="0"/>
    <xf numFmtId="0" fontId="45" fillId="35" borderId="0" applyNumberFormat="0" applyBorder="0" applyAlignment="0" applyProtection="0"/>
    <xf numFmtId="0" fontId="46" fillId="35" borderId="0" applyNumberFormat="0" applyBorder="0" applyAlignment="0" applyProtection="0"/>
    <xf numFmtId="0" fontId="47" fillId="35" borderId="0" applyNumberFormat="0" applyBorder="0" applyAlignment="0" applyProtection="0"/>
    <xf numFmtId="0" fontId="44" fillId="35" borderId="0" applyNumberFormat="0" applyBorder="0" applyAlignment="0" applyProtection="0"/>
    <xf numFmtId="0" fontId="47" fillId="35" borderId="0" applyNumberFormat="0" applyBorder="0" applyAlignment="0" applyProtection="0"/>
    <xf numFmtId="0" fontId="44" fillId="35" borderId="0" applyNumberFormat="0" applyBorder="0" applyAlignment="0" applyProtection="0"/>
    <xf numFmtId="0" fontId="47" fillId="35" borderId="0" applyNumberFormat="0" applyBorder="0" applyAlignment="0" applyProtection="0"/>
    <xf numFmtId="0" fontId="44" fillId="35" borderId="0" applyNumberFormat="0" applyBorder="0" applyAlignment="0" applyProtection="0"/>
    <xf numFmtId="0" fontId="47" fillId="35" borderId="0" applyNumberFormat="0" applyBorder="0" applyAlignment="0" applyProtection="0"/>
    <xf numFmtId="0" fontId="45" fillId="35" borderId="0" applyNumberFormat="0" applyBorder="0" applyAlignment="0" applyProtection="0"/>
    <xf numFmtId="0" fontId="46" fillId="35" borderId="0" applyNumberFormat="0" applyBorder="0" applyAlignment="0" applyProtection="0"/>
    <xf numFmtId="0" fontId="45" fillId="35" borderId="0" applyNumberFormat="0" applyBorder="0" applyAlignment="0" applyProtection="0"/>
    <xf numFmtId="0" fontId="46" fillId="35"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7" fillId="36" borderId="0" applyNumberFormat="0" applyBorder="0" applyAlignment="0" applyProtection="0"/>
    <xf numFmtId="0" fontId="44" fillId="36" borderId="0" applyNumberFormat="0" applyBorder="0" applyAlignment="0" applyProtection="0"/>
    <xf numFmtId="0" fontId="47" fillId="36" borderId="0" applyNumberFormat="0" applyBorder="0" applyAlignment="0" applyProtection="0"/>
    <xf numFmtId="0" fontId="44" fillId="36" borderId="0" applyNumberFormat="0" applyBorder="0" applyAlignment="0" applyProtection="0"/>
    <xf numFmtId="0" fontId="47" fillId="36" borderId="0" applyNumberFormat="0" applyBorder="0" applyAlignment="0" applyProtection="0"/>
    <xf numFmtId="0" fontId="44" fillId="36" borderId="0" applyNumberFormat="0" applyBorder="0" applyAlignment="0" applyProtection="0"/>
    <xf numFmtId="0" fontId="47"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7" fillId="37" borderId="0" applyNumberFormat="0" applyBorder="0" applyAlignment="0" applyProtection="0"/>
    <xf numFmtId="0" fontId="44" fillId="37" borderId="0" applyNumberFormat="0" applyBorder="0" applyAlignment="0" applyProtection="0"/>
    <xf numFmtId="0" fontId="47" fillId="37" borderId="0" applyNumberFormat="0" applyBorder="0" applyAlignment="0" applyProtection="0"/>
    <xf numFmtId="0" fontId="44" fillId="37" borderId="0" applyNumberFormat="0" applyBorder="0" applyAlignment="0" applyProtection="0"/>
    <xf numFmtId="0" fontId="47" fillId="37" borderId="0" applyNumberFormat="0" applyBorder="0" applyAlignment="0" applyProtection="0"/>
    <xf numFmtId="0" fontId="44" fillId="37" borderId="0" applyNumberFormat="0" applyBorder="0" applyAlignment="0" applyProtection="0"/>
    <xf numFmtId="0" fontId="47"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7" fillId="38" borderId="0" applyNumberFormat="0" applyBorder="0" applyAlignment="0" applyProtection="0"/>
    <xf numFmtId="0" fontId="44" fillId="38" borderId="0" applyNumberFormat="0" applyBorder="0" applyAlignment="0" applyProtection="0"/>
    <xf numFmtId="0" fontId="47" fillId="38" borderId="0" applyNumberFormat="0" applyBorder="0" applyAlignment="0" applyProtection="0"/>
    <xf numFmtId="0" fontId="44" fillId="38" borderId="0" applyNumberFormat="0" applyBorder="0" applyAlignment="0" applyProtection="0"/>
    <xf numFmtId="0" fontId="47" fillId="38" borderId="0" applyNumberFormat="0" applyBorder="0" applyAlignment="0" applyProtection="0"/>
    <xf numFmtId="0" fontId="44" fillId="38" borderId="0" applyNumberFormat="0" applyBorder="0" applyAlignment="0" applyProtection="0"/>
    <xf numFmtId="0" fontId="47"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7"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7" fillId="40" borderId="0" applyNumberFormat="0" applyBorder="0" applyAlignment="0" applyProtection="0"/>
    <xf numFmtId="0" fontId="44" fillId="40" borderId="0" applyNumberFormat="0" applyBorder="0" applyAlignment="0" applyProtection="0"/>
    <xf numFmtId="0" fontId="47" fillId="40" borderId="0" applyNumberFormat="0" applyBorder="0" applyAlignment="0" applyProtection="0"/>
    <xf numFmtId="0" fontId="44" fillId="40" borderId="0" applyNumberFormat="0" applyBorder="0" applyAlignment="0" applyProtection="0"/>
    <xf numFmtId="0" fontId="47" fillId="40" borderId="0" applyNumberFormat="0" applyBorder="0" applyAlignment="0" applyProtection="0"/>
    <xf numFmtId="0" fontId="44" fillId="40" borderId="0" applyNumberFormat="0" applyBorder="0" applyAlignment="0" applyProtection="0"/>
    <xf numFmtId="0" fontId="47"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4" fillId="40" borderId="0" applyNumberFormat="0" applyBorder="0" applyAlignment="0" applyProtection="0"/>
    <xf numFmtId="0" fontId="45" fillId="35" borderId="0" applyNumberFormat="0" applyBorder="0" applyAlignment="0" applyProtection="0"/>
    <xf numFmtId="0" fontId="32" fillId="11" borderId="0" applyNumberFormat="0" applyBorder="0" applyAlignment="0" applyProtection="0"/>
    <xf numFmtId="0" fontId="11" fillId="41" borderId="0" applyNumberFormat="0" applyBorder="0" applyAlignment="0" applyProtection="0"/>
    <xf numFmtId="0" fontId="32" fillId="41" borderId="0" applyNumberFormat="0" applyBorder="0" applyAlignment="0" applyProtection="0"/>
    <xf numFmtId="0" fontId="11" fillId="41" borderId="0" applyNumberFormat="0" applyBorder="0" applyAlignment="0" applyProtection="0"/>
    <xf numFmtId="0" fontId="32" fillId="41" borderId="0" applyNumberFormat="0" applyBorder="0" applyAlignment="0" applyProtection="0"/>
    <xf numFmtId="0" fontId="46" fillId="35" borderId="0" applyNumberFormat="0" applyBorder="0" applyAlignment="0" applyProtection="0"/>
    <xf numFmtId="0" fontId="45" fillId="35" borderId="0" applyNumberFormat="0" applyBorder="0" applyAlignment="0" applyProtection="0"/>
    <xf numFmtId="0" fontId="46" fillId="35"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11" fillId="11" borderId="0" applyNumberFormat="0" applyBorder="0" applyAlignment="0" applyProtection="0"/>
    <xf numFmtId="0" fontId="32" fillId="11" borderId="0" applyNumberFormat="0" applyBorder="0" applyAlignment="0" applyProtection="0"/>
    <xf numFmtId="0" fontId="11" fillId="11" borderId="0" applyNumberFormat="0" applyBorder="0" applyAlignment="0" applyProtection="0"/>
    <xf numFmtId="0" fontId="32" fillId="11" borderId="0" applyNumberFormat="0" applyBorder="0" applyAlignment="0" applyProtection="0"/>
    <xf numFmtId="0" fontId="45" fillId="36" borderId="0" applyNumberFormat="0" applyBorder="0" applyAlignment="0" applyProtection="0"/>
    <xf numFmtId="0" fontId="32" fillId="15" borderId="0" applyNumberFormat="0" applyBorder="0" applyAlignment="0" applyProtection="0"/>
    <xf numFmtId="0" fontId="11" fillId="42" borderId="0" applyNumberFormat="0" applyBorder="0" applyAlignment="0" applyProtection="0"/>
    <xf numFmtId="0" fontId="32" fillId="42" borderId="0" applyNumberFormat="0" applyBorder="0" applyAlignment="0" applyProtection="0"/>
    <xf numFmtId="0" fontId="11" fillId="42" borderId="0" applyNumberFormat="0" applyBorder="0" applyAlignment="0" applyProtection="0"/>
    <xf numFmtId="0" fontId="32" fillId="42"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11" fillId="15" borderId="0" applyNumberFormat="0" applyBorder="0" applyAlignment="0" applyProtection="0"/>
    <xf numFmtId="0" fontId="32" fillId="15" borderId="0" applyNumberFormat="0" applyBorder="0" applyAlignment="0" applyProtection="0"/>
    <xf numFmtId="0" fontId="11" fillId="15" borderId="0" applyNumberFormat="0" applyBorder="0" applyAlignment="0" applyProtection="0"/>
    <xf numFmtId="0" fontId="32" fillId="15" borderId="0" applyNumberFormat="0" applyBorder="0" applyAlignment="0" applyProtection="0"/>
    <xf numFmtId="0" fontId="45" fillId="37" borderId="0" applyNumberFormat="0" applyBorder="0" applyAlignment="0" applyProtection="0"/>
    <xf numFmtId="0" fontId="32" fillId="19" borderId="0" applyNumberFormat="0" applyBorder="0" applyAlignment="0" applyProtection="0"/>
    <xf numFmtId="0" fontId="11" fillId="43" borderId="0" applyNumberFormat="0" applyBorder="0" applyAlignment="0" applyProtection="0"/>
    <xf numFmtId="0" fontId="32" fillId="43" borderId="0" applyNumberFormat="0" applyBorder="0" applyAlignment="0" applyProtection="0"/>
    <xf numFmtId="0" fontId="11" fillId="43" borderId="0" applyNumberFormat="0" applyBorder="0" applyAlignment="0" applyProtection="0"/>
    <xf numFmtId="0" fontId="32" fillId="43" borderId="0" applyNumberFormat="0" applyBorder="0" applyAlignment="0" applyProtection="0"/>
    <xf numFmtId="0" fontId="46"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11" fillId="19" borderId="0" applyNumberFormat="0" applyBorder="0" applyAlignment="0" applyProtection="0"/>
    <xf numFmtId="0" fontId="32" fillId="19" borderId="0" applyNumberFormat="0" applyBorder="0" applyAlignment="0" applyProtection="0"/>
    <xf numFmtId="0" fontId="11" fillId="19" borderId="0" applyNumberFormat="0" applyBorder="0" applyAlignment="0" applyProtection="0"/>
    <xf numFmtId="0" fontId="32" fillId="19" borderId="0" applyNumberFormat="0" applyBorder="0" applyAlignment="0" applyProtection="0"/>
    <xf numFmtId="0" fontId="45" fillId="38" borderId="0" applyNumberFormat="0" applyBorder="0" applyAlignment="0" applyProtection="0"/>
    <xf numFmtId="0" fontId="32" fillId="23" borderId="0" applyNumberFormat="0" applyBorder="0" applyAlignment="0" applyProtection="0"/>
    <xf numFmtId="0" fontId="11" fillId="40" borderId="0" applyNumberFormat="0" applyBorder="0" applyAlignment="0" applyProtection="0"/>
    <xf numFmtId="0" fontId="32" fillId="40" borderId="0" applyNumberFormat="0" applyBorder="0" applyAlignment="0" applyProtection="0"/>
    <xf numFmtId="0" fontId="11" fillId="40" borderId="0" applyNumberFormat="0" applyBorder="0" applyAlignment="0" applyProtection="0"/>
    <xf numFmtId="0" fontId="32" fillId="40"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11" fillId="23" borderId="0" applyNumberFormat="0" applyBorder="0" applyAlignment="0" applyProtection="0"/>
    <xf numFmtId="0" fontId="32" fillId="23" borderId="0" applyNumberFormat="0" applyBorder="0" applyAlignment="0" applyProtection="0"/>
    <xf numFmtId="0" fontId="11" fillId="23" borderId="0" applyNumberFormat="0" applyBorder="0" applyAlignment="0" applyProtection="0"/>
    <xf numFmtId="0" fontId="32" fillId="23" borderId="0" applyNumberFormat="0" applyBorder="0" applyAlignment="0" applyProtection="0"/>
    <xf numFmtId="0" fontId="45" fillId="39" borderId="0" applyNumberFormat="0" applyBorder="0" applyAlignment="0" applyProtection="0"/>
    <xf numFmtId="0" fontId="32" fillId="27"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11" fillId="27" borderId="0" applyNumberFormat="0" applyBorder="0" applyAlignment="0" applyProtection="0"/>
    <xf numFmtId="0" fontId="32" fillId="27" borderId="0" applyNumberFormat="0" applyBorder="0" applyAlignment="0" applyProtection="0"/>
    <xf numFmtId="0" fontId="11" fillId="27" borderId="0" applyNumberFormat="0" applyBorder="0" applyAlignment="0" applyProtection="0"/>
    <xf numFmtId="0" fontId="32" fillId="27" borderId="0" applyNumberFormat="0" applyBorder="0" applyAlignment="0" applyProtection="0"/>
    <xf numFmtId="0" fontId="45" fillId="40" borderId="0" applyNumberFormat="0" applyBorder="0" applyAlignment="0" applyProtection="0"/>
    <xf numFmtId="0" fontId="32" fillId="31" borderId="0" applyNumberFormat="0" applyBorder="0" applyAlignment="0" applyProtection="0"/>
    <xf numFmtId="0" fontId="11" fillId="43" borderId="0" applyNumberFormat="0" applyBorder="0" applyAlignment="0" applyProtection="0"/>
    <xf numFmtId="0" fontId="32" fillId="43" borderId="0" applyNumberFormat="0" applyBorder="0" applyAlignment="0" applyProtection="0"/>
    <xf numFmtId="0" fontId="11" fillId="43" borderId="0" applyNumberFormat="0" applyBorder="0" applyAlignment="0" applyProtection="0"/>
    <xf numFmtId="0" fontId="32" fillId="43" borderId="0" applyNumberFormat="0" applyBorder="0" applyAlignment="0" applyProtection="0"/>
    <xf numFmtId="0" fontId="46"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11" fillId="31" borderId="0" applyNumberFormat="0" applyBorder="0" applyAlignment="0" applyProtection="0"/>
    <xf numFmtId="0" fontId="32" fillId="31" borderId="0" applyNumberFormat="0" applyBorder="0" applyAlignment="0" applyProtection="0"/>
    <xf numFmtId="0" fontId="11" fillId="31" borderId="0" applyNumberFormat="0" applyBorder="0" applyAlignment="0" applyProtection="0"/>
    <xf numFmtId="0" fontId="32" fillId="3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7" fillId="41" borderId="0" applyNumberFormat="0" applyBorder="0" applyAlignment="0" applyProtection="0"/>
    <xf numFmtId="0" fontId="44" fillId="41" borderId="0" applyNumberFormat="0" applyBorder="0" applyAlignment="0" applyProtection="0"/>
    <xf numFmtId="0" fontId="47" fillId="41" borderId="0" applyNumberFormat="0" applyBorder="0" applyAlignment="0" applyProtection="0"/>
    <xf numFmtId="0" fontId="44" fillId="41" borderId="0" applyNumberFormat="0" applyBorder="0" applyAlignment="0" applyProtection="0"/>
    <xf numFmtId="0" fontId="47" fillId="41" borderId="0" applyNumberFormat="0" applyBorder="0" applyAlignment="0" applyProtection="0"/>
    <xf numFmtId="0" fontId="44" fillId="41" borderId="0" applyNumberFormat="0" applyBorder="0" applyAlignment="0" applyProtection="0"/>
    <xf numFmtId="0" fontId="47"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7" fillId="42" borderId="0" applyNumberFormat="0" applyBorder="0" applyAlignment="0" applyProtection="0"/>
    <xf numFmtId="0" fontId="44" fillId="42" borderId="0" applyNumberFormat="0" applyBorder="0" applyAlignment="0" applyProtection="0"/>
    <xf numFmtId="0" fontId="47" fillId="42" borderId="0" applyNumberFormat="0" applyBorder="0" applyAlignment="0" applyProtection="0"/>
    <xf numFmtId="0" fontId="44" fillId="42" borderId="0" applyNumberFormat="0" applyBorder="0" applyAlignment="0" applyProtection="0"/>
    <xf numFmtId="0" fontId="47" fillId="42" borderId="0" applyNumberFormat="0" applyBorder="0" applyAlignment="0" applyProtection="0"/>
    <xf numFmtId="0" fontId="44" fillId="42" borderId="0" applyNumberFormat="0" applyBorder="0" applyAlignment="0" applyProtection="0"/>
    <xf numFmtId="0" fontId="47"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4" fillId="42"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44" fillId="44" borderId="0" applyNumberFormat="0" applyBorder="0" applyAlignment="0" applyProtection="0"/>
    <xf numFmtId="0" fontId="47" fillId="44" borderId="0" applyNumberFormat="0" applyBorder="0" applyAlignment="0" applyProtection="0"/>
    <xf numFmtId="0" fontId="44" fillId="44" borderId="0" applyNumberFormat="0" applyBorder="0" applyAlignment="0" applyProtection="0"/>
    <xf numFmtId="0" fontId="47" fillId="44" borderId="0" applyNumberFormat="0" applyBorder="0" applyAlignment="0" applyProtection="0"/>
    <xf numFmtId="0" fontId="44"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4" fillId="44" borderId="0" applyNumberFormat="0" applyBorder="0" applyAlignment="0" applyProtection="0"/>
    <xf numFmtId="0" fontId="44"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7" fillId="38" borderId="0" applyNumberFormat="0" applyBorder="0" applyAlignment="0" applyProtection="0"/>
    <xf numFmtId="0" fontId="44" fillId="38" borderId="0" applyNumberFormat="0" applyBorder="0" applyAlignment="0" applyProtection="0"/>
    <xf numFmtId="0" fontId="47" fillId="38" borderId="0" applyNumberFormat="0" applyBorder="0" applyAlignment="0" applyProtection="0"/>
    <xf numFmtId="0" fontId="44" fillId="38" borderId="0" applyNumberFormat="0" applyBorder="0" applyAlignment="0" applyProtection="0"/>
    <xf numFmtId="0" fontId="47" fillId="38" borderId="0" applyNumberFormat="0" applyBorder="0" applyAlignment="0" applyProtection="0"/>
    <xf numFmtId="0" fontId="44" fillId="38" borderId="0" applyNumberFormat="0" applyBorder="0" applyAlignment="0" applyProtection="0"/>
    <xf numFmtId="0" fontId="47"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4" fillId="38"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7" fillId="41" borderId="0" applyNumberFormat="0" applyBorder="0" applyAlignment="0" applyProtection="0"/>
    <xf numFmtId="0" fontId="44" fillId="41" borderId="0" applyNumberFormat="0" applyBorder="0" applyAlignment="0" applyProtection="0"/>
    <xf numFmtId="0" fontId="47" fillId="41" borderId="0" applyNumberFormat="0" applyBorder="0" applyAlignment="0" applyProtection="0"/>
    <xf numFmtId="0" fontId="44" fillId="41" borderId="0" applyNumberFormat="0" applyBorder="0" applyAlignment="0" applyProtection="0"/>
    <xf numFmtId="0" fontId="47" fillId="41" borderId="0" applyNumberFormat="0" applyBorder="0" applyAlignment="0" applyProtection="0"/>
    <xf numFmtId="0" fontId="44" fillId="41" borderId="0" applyNumberFormat="0" applyBorder="0" applyAlignment="0" applyProtection="0"/>
    <xf numFmtId="0" fontId="47"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4" fillId="41"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7" fillId="45" borderId="0" applyNumberFormat="0" applyBorder="0" applyAlignment="0" applyProtection="0"/>
    <xf numFmtId="0" fontId="44" fillId="45" borderId="0" applyNumberFormat="0" applyBorder="0" applyAlignment="0" applyProtection="0"/>
    <xf numFmtId="0" fontId="47" fillId="45" borderId="0" applyNumberFormat="0" applyBorder="0" applyAlignment="0" applyProtection="0"/>
    <xf numFmtId="0" fontId="44" fillId="45" borderId="0" applyNumberFormat="0" applyBorder="0" applyAlignment="0" applyProtection="0"/>
    <xf numFmtId="0" fontId="47" fillId="45" borderId="0" applyNumberFormat="0" applyBorder="0" applyAlignment="0" applyProtection="0"/>
    <xf numFmtId="0" fontId="44" fillId="45" borderId="0" applyNumberFormat="0" applyBorder="0" applyAlignment="0" applyProtection="0"/>
    <xf numFmtId="0" fontId="47"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4" fillId="45" borderId="0" applyNumberFormat="0" applyBorder="0" applyAlignment="0" applyProtection="0"/>
    <xf numFmtId="0" fontId="45" fillId="41" borderId="0" applyNumberFormat="0" applyBorder="0" applyAlignment="0" applyProtection="0"/>
    <xf numFmtId="0" fontId="32" fillId="12" borderId="0" applyNumberFormat="0" applyBorder="0" applyAlignment="0" applyProtection="0"/>
    <xf numFmtId="0" fontId="11" fillId="39" borderId="0" applyNumberFormat="0" applyBorder="0" applyAlignment="0" applyProtection="0"/>
    <xf numFmtId="0" fontId="32" fillId="39" borderId="0" applyNumberFormat="0" applyBorder="0" applyAlignment="0" applyProtection="0"/>
    <xf numFmtId="0" fontId="11" fillId="39" borderId="0" applyNumberFormat="0" applyBorder="0" applyAlignment="0" applyProtection="0"/>
    <xf numFmtId="0" fontId="32" fillId="39"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11" fillId="12" borderId="0" applyNumberFormat="0" applyBorder="0" applyAlignment="0" applyProtection="0"/>
    <xf numFmtId="0" fontId="32" fillId="12" borderId="0" applyNumberFormat="0" applyBorder="0" applyAlignment="0" applyProtection="0"/>
    <xf numFmtId="0" fontId="11" fillId="12" borderId="0" applyNumberFormat="0" applyBorder="0" applyAlignment="0" applyProtection="0"/>
    <xf numFmtId="0" fontId="32" fillId="12" borderId="0" applyNumberFormat="0" applyBorder="0" applyAlignment="0" applyProtection="0"/>
    <xf numFmtId="0" fontId="45" fillId="42" borderId="0" applyNumberFormat="0" applyBorder="0" applyAlignment="0" applyProtection="0"/>
    <xf numFmtId="0" fontId="32" fillId="16" borderId="0" applyNumberFormat="0" applyBorder="0" applyAlignment="0" applyProtection="0"/>
    <xf numFmtId="0" fontId="46"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11" fillId="16" borderId="0" applyNumberFormat="0" applyBorder="0" applyAlignment="0" applyProtection="0"/>
    <xf numFmtId="0" fontId="32" fillId="16" borderId="0" applyNumberFormat="0" applyBorder="0" applyAlignment="0" applyProtection="0"/>
    <xf numFmtId="0" fontId="11" fillId="16" borderId="0" applyNumberFormat="0" applyBorder="0" applyAlignment="0" applyProtection="0"/>
    <xf numFmtId="0" fontId="32" fillId="16" borderId="0" applyNumberFormat="0" applyBorder="0" applyAlignment="0" applyProtection="0"/>
    <xf numFmtId="0" fontId="45" fillId="44" borderId="0" applyNumberFormat="0" applyBorder="0" applyAlignment="0" applyProtection="0"/>
    <xf numFmtId="0" fontId="32" fillId="20" borderId="0" applyNumberFormat="0" applyBorder="0" applyAlignment="0" applyProtection="0"/>
    <xf numFmtId="0" fontId="11" fillId="46" borderId="0" applyNumberFormat="0" applyBorder="0" applyAlignment="0" applyProtection="0"/>
    <xf numFmtId="0" fontId="32" fillId="46" borderId="0" applyNumberFormat="0" applyBorder="0" applyAlignment="0" applyProtection="0"/>
    <xf numFmtId="0" fontId="11" fillId="46" borderId="0" applyNumberFormat="0" applyBorder="0" applyAlignment="0" applyProtection="0"/>
    <xf numFmtId="0" fontId="32" fillId="46"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11" fillId="20" borderId="0" applyNumberFormat="0" applyBorder="0" applyAlignment="0" applyProtection="0"/>
    <xf numFmtId="0" fontId="32" fillId="20" borderId="0" applyNumberFormat="0" applyBorder="0" applyAlignment="0" applyProtection="0"/>
    <xf numFmtId="0" fontId="11" fillId="20" borderId="0" applyNumberFormat="0" applyBorder="0" applyAlignment="0" applyProtection="0"/>
    <xf numFmtId="0" fontId="32" fillId="20" borderId="0" applyNumberFormat="0" applyBorder="0" applyAlignment="0" applyProtection="0"/>
    <xf numFmtId="0" fontId="45" fillId="38" borderId="0" applyNumberFormat="0" applyBorder="0" applyAlignment="0" applyProtection="0"/>
    <xf numFmtId="0" fontId="32" fillId="24" borderId="0" applyNumberFormat="0" applyBorder="0" applyAlignment="0" applyProtection="0"/>
    <xf numFmtId="0" fontId="11" fillId="36" borderId="0" applyNumberFormat="0" applyBorder="0" applyAlignment="0" applyProtection="0"/>
    <xf numFmtId="0" fontId="32" fillId="36" borderId="0" applyNumberFormat="0" applyBorder="0" applyAlignment="0" applyProtection="0"/>
    <xf numFmtId="0" fontId="11" fillId="36" borderId="0" applyNumberFormat="0" applyBorder="0" applyAlignment="0" applyProtection="0"/>
    <xf numFmtId="0" fontId="32" fillId="36"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11" fillId="24" borderId="0" applyNumberFormat="0" applyBorder="0" applyAlignment="0" applyProtection="0"/>
    <xf numFmtId="0" fontId="32" fillId="24" borderId="0" applyNumberFormat="0" applyBorder="0" applyAlignment="0" applyProtection="0"/>
    <xf numFmtId="0" fontId="11" fillId="24" borderId="0" applyNumberFormat="0" applyBorder="0" applyAlignment="0" applyProtection="0"/>
    <xf numFmtId="0" fontId="32" fillId="24" borderId="0" applyNumberFormat="0" applyBorder="0" applyAlignment="0" applyProtection="0"/>
    <xf numFmtId="0" fontId="45" fillId="41" borderId="0" applyNumberFormat="0" applyBorder="0" applyAlignment="0" applyProtection="0"/>
    <xf numFmtId="0" fontId="32" fillId="28" borderId="0" applyNumberFormat="0" applyBorder="0" applyAlignment="0" applyProtection="0"/>
    <xf numFmtId="0" fontId="11" fillId="39" borderId="0" applyNumberFormat="0" applyBorder="0" applyAlignment="0" applyProtection="0"/>
    <xf numFmtId="0" fontId="32" fillId="39" borderId="0" applyNumberFormat="0" applyBorder="0" applyAlignment="0" applyProtection="0"/>
    <xf numFmtId="0" fontId="11" fillId="39" borderId="0" applyNumberFormat="0" applyBorder="0" applyAlignment="0" applyProtection="0"/>
    <xf numFmtId="0" fontId="32" fillId="39"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11" fillId="28" borderId="0" applyNumberFormat="0" applyBorder="0" applyAlignment="0" applyProtection="0"/>
    <xf numFmtId="0" fontId="32" fillId="28" borderId="0" applyNumberFormat="0" applyBorder="0" applyAlignment="0" applyProtection="0"/>
    <xf numFmtId="0" fontId="11" fillId="28" borderId="0" applyNumberFormat="0" applyBorder="0" applyAlignment="0" applyProtection="0"/>
    <xf numFmtId="0" fontId="32" fillId="28" borderId="0" applyNumberFormat="0" applyBorder="0" applyAlignment="0" applyProtection="0"/>
    <xf numFmtId="0" fontId="45" fillId="45" borderId="0" applyNumberFormat="0" applyBorder="0" applyAlignment="0" applyProtection="0"/>
    <xf numFmtId="0" fontId="32" fillId="32" borderId="0" applyNumberFormat="0" applyBorder="0" applyAlignment="0" applyProtection="0"/>
    <xf numFmtId="0" fontId="11" fillId="43" borderId="0" applyNumberFormat="0" applyBorder="0" applyAlignment="0" applyProtection="0"/>
    <xf numFmtId="0" fontId="32" fillId="43" borderId="0" applyNumberFormat="0" applyBorder="0" applyAlignment="0" applyProtection="0"/>
    <xf numFmtId="0" fontId="11" fillId="43" borderId="0" applyNumberFormat="0" applyBorder="0" applyAlignment="0" applyProtection="0"/>
    <xf numFmtId="0" fontId="32" fillId="43"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11" fillId="32" borderId="0" applyNumberFormat="0" applyBorder="0" applyAlignment="0" applyProtection="0"/>
    <xf numFmtId="0" fontId="32" fillId="32" borderId="0" applyNumberFormat="0" applyBorder="0" applyAlignment="0" applyProtection="0"/>
    <xf numFmtId="0" fontId="11" fillId="32" borderId="0" applyNumberFormat="0" applyBorder="0" applyAlignment="0" applyProtection="0"/>
    <xf numFmtId="0" fontId="32" fillId="32"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0" fillId="47" borderId="0" applyNumberFormat="0" applyBorder="0" applyAlignment="0" applyProtection="0"/>
    <xf numFmtId="0" fontId="53" fillId="47" borderId="0" applyNumberFormat="0" applyBorder="0" applyAlignment="0" applyProtection="0"/>
    <xf numFmtId="0" fontId="50" fillId="47" borderId="0" applyNumberFormat="0" applyBorder="0" applyAlignment="0" applyProtection="0"/>
    <xf numFmtId="0" fontId="53" fillId="47" borderId="0" applyNumberFormat="0" applyBorder="0" applyAlignment="0" applyProtection="0"/>
    <xf numFmtId="0" fontId="50" fillId="47" borderId="0" applyNumberFormat="0" applyBorder="0" applyAlignment="0" applyProtection="0"/>
    <xf numFmtId="0" fontId="53"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0" fillId="47"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0" fillId="42" borderId="0" applyNumberFormat="0" applyBorder="0" applyAlignment="0" applyProtection="0"/>
    <xf numFmtId="0" fontId="53" fillId="42" borderId="0" applyNumberFormat="0" applyBorder="0" applyAlignment="0" applyProtection="0"/>
    <xf numFmtId="0" fontId="50" fillId="42" borderId="0" applyNumberFormat="0" applyBorder="0" applyAlignment="0" applyProtection="0"/>
    <xf numFmtId="0" fontId="53" fillId="42" borderId="0" applyNumberFormat="0" applyBorder="0" applyAlignment="0" applyProtection="0"/>
    <xf numFmtId="0" fontId="50" fillId="42" borderId="0" applyNumberFormat="0" applyBorder="0" applyAlignment="0" applyProtection="0"/>
    <xf numFmtId="0" fontId="53"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0" fillId="42"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3" fillId="44" borderId="0" applyNumberFormat="0" applyBorder="0" applyAlignment="0" applyProtection="0"/>
    <xf numFmtId="0" fontId="50" fillId="44" borderId="0" applyNumberFormat="0" applyBorder="0" applyAlignment="0" applyProtection="0"/>
    <xf numFmtId="0" fontId="53" fillId="44" borderId="0" applyNumberFormat="0" applyBorder="0" applyAlignment="0" applyProtection="0"/>
    <xf numFmtId="0" fontId="50" fillId="44" borderId="0" applyNumberFormat="0" applyBorder="0" applyAlignment="0" applyProtection="0"/>
    <xf numFmtId="0" fontId="53" fillId="44" borderId="0" applyNumberFormat="0" applyBorder="0" applyAlignment="0" applyProtection="0"/>
    <xf numFmtId="0" fontId="50" fillId="44" borderId="0" applyNumberFormat="0" applyBorder="0" applyAlignment="0" applyProtection="0"/>
    <xf numFmtId="0" fontId="53"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0" fillId="44"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0" fillId="48" borderId="0" applyNumberFormat="0" applyBorder="0" applyAlignment="0" applyProtection="0"/>
    <xf numFmtId="0" fontId="53" fillId="48" borderId="0" applyNumberFormat="0" applyBorder="0" applyAlignment="0" applyProtection="0"/>
    <xf numFmtId="0" fontId="50" fillId="48" borderId="0" applyNumberFormat="0" applyBorder="0" applyAlignment="0" applyProtection="0"/>
    <xf numFmtId="0" fontId="53" fillId="48" borderId="0" applyNumberFormat="0" applyBorder="0" applyAlignment="0" applyProtection="0"/>
    <xf numFmtId="0" fontId="50" fillId="48" borderId="0" applyNumberFormat="0" applyBorder="0" applyAlignment="0" applyProtection="0"/>
    <xf numFmtId="0" fontId="53"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0" fillId="49" borderId="0" applyNumberFormat="0" applyBorder="0" applyAlignment="0" applyProtection="0"/>
    <xf numFmtId="0" fontId="53" fillId="49" borderId="0" applyNumberFormat="0" applyBorder="0" applyAlignment="0" applyProtection="0"/>
    <xf numFmtId="0" fontId="50" fillId="49" borderId="0" applyNumberFormat="0" applyBorder="0" applyAlignment="0" applyProtection="0"/>
    <xf numFmtId="0" fontId="53" fillId="49" borderId="0" applyNumberFormat="0" applyBorder="0" applyAlignment="0" applyProtection="0"/>
    <xf numFmtId="0" fontId="50" fillId="49" borderId="0" applyNumberFormat="0" applyBorder="0" applyAlignment="0" applyProtection="0"/>
    <xf numFmtId="0" fontId="53"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53" fillId="50" borderId="0" applyNumberFormat="0" applyBorder="0" applyAlignment="0" applyProtection="0"/>
    <xf numFmtId="0" fontId="50" fillId="50" borderId="0" applyNumberFormat="0" applyBorder="0" applyAlignment="0" applyProtection="0"/>
    <xf numFmtId="0" fontId="53" fillId="50" borderId="0" applyNumberFormat="0" applyBorder="0" applyAlignment="0" applyProtection="0"/>
    <xf numFmtId="0" fontId="50" fillId="50" borderId="0" applyNumberFormat="0" applyBorder="0" applyAlignment="0" applyProtection="0"/>
    <xf numFmtId="0" fontId="53" fillId="50" borderId="0" applyNumberFormat="0" applyBorder="0" applyAlignment="0" applyProtection="0"/>
    <xf numFmtId="0" fontId="50" fillId="50" borderId="0" applyNumberFormat="0" applyBorder="0" applyAlignment="0" applyProtection="0"/>
    <xf numFmtId="0" fontId="53"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50" fillId="50" borderId="0" applyNumberFormat="0" applyBorder="0" applyAlignment="0" applyProtection="0"/>
    <xf numFmtId="0" fontId="51" fillId="47" borderId="0" applyNumberFormat="0" applyBorder="0" applyAlignment="0" applyProtection="0"/>
    <xf numFmtId="0" fontId="54" fillId="13" borderId="0" applyNumberFormat="0" applyBorder="0" applyAlignment="0" applyProtection="0"/>
    <xf numFmtId="0" fontId="37" fillId="39" borderId="0" applyNumberFormat="0" applyBorder="0" applyAlignment="0" applyProtection="0"/>
    <xf numFmtId="0" fontId="54" fillId="39" borderId="0" applyNumberFormat="0" applyBorder="0" applyAlignment="0" applyProtection="0"/>
    <xf numFmtId="0" fontId="37" fillId="39" borderId="0" applyNumberFormat="0" applyBorder="0" applyAlignment="0" applyProtection="0"/>
    <xf numFmtId="0" fontId="54" fillId="3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37" fillId="13" borderId="0" applyNumberFormat="0" applyBorder="0" applyAlignment="0" applyProtection="0"/>
    <xf numFmtId="0" fontId="54" fillId="13" borderId="0" applyNumberFormat="0" applyBorder="0" applyAlignment="0" applyProtection="0"/>
    <xf numFmtId="0" fontId="37" fillId="13" borderId="0" applyNumberFormat="0" applyBorder="0" applyAlignment="0" applyProtection="0"/>
    <xf numFmtId="0" fontId="54" fillId="13" borderId="0" applyNumberFormat="0" applyBorder="0" applyAlignment="0" applyProtection="0"/>
    <xf numFmtId="0" fontId="51" fillId="42" borderId="0" applyNumberFormat="0" applyBorder="0" applyAlignment="0" applyProtection="0"/>
    <xf numFmtId="0" fontId="54" fillId="17" borderId="0" applyNumberFormat="0" applyBorder="0" applyAlignment="0" applyProtection="0"/>
    <xf numFmtId="0" fontId="37" fillId="51" borderId="0" applyNumberFormat="0" applyBorder="0" applyAlignment="0" applyProtection="0"/>
    <xf numFmtId="0" fontId="54" fillId="51" borderId="0" applyNumberFormat="0" applyBorder="0" applyAlignment="0" applyProtection="0"/>
    <xf numFmtId="0" fontId="37" fillId="51" borderId="0" applyNumberFormat="0" applyBorder="0" applyAlignment="0" applyProtection="0"/>
    <xf numFmtId="0" fontId="54" fillId="51"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37" fillId="17" borderId="0" applyNumberFormat="0" applyBorder="0" applyAlignment="0" applyProtection="0"/>
    <xf numFmtId="0" fontId="54" fillId="17" borderId="0" applyNumberFormat="0" applyBorder="0" applyAlignment="0" applyProtection="0"/>
    <xf numFmtId="0" fontId="37" fillId="17" borderId="0" applyNumberFormat="0" applyBorder="0" applyAlignment="0" applyProtection="0"/>
    <xf numFmtId="0" fontId="54" fillId="17" borderId="0" applyNumberFormat="0" applyBorder="0" applyAlignment="0" applyProtection="0"/>
    <xf numFmtId="0" fontId="51" fillId="44" borderId="0" applyNumberFormat="0" applyBorder="0" applyAlignment="0" applyProtection="0"/>
    <xf numFmtId="0" fontId="54" fillId="21" borderId="0" applyNumberFormat="0" applyBorder="0" applyAlignment="0" applyProtection="0"/>
    <xf numFmtId="0" fontId="37" fillId="45" borderId="0" applyNumberFormat="0" applyBorder="0" applyAlignment="0" applyProtection="0"/>
    <xf numFmtId="0" fontId="54" fillId="45" borderId="0" applyNumberFormat="0" applyBorder="0" applyAlignment="0" applyProtection="0"/>
    <xf numFmtId="0" fontId="37" fillId="45" borderId="0" applyNumberFormat="0" applyBorder="0" applyAlignment="0" applyProtection="0"/>
    <xf numFmtId="0" fontId="54" fillId="45"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37" fillId="21" borderId="0" applyNumberFormat="0" applyBorder="0" applyAlignment="0" applyProtection="0"/>
    <xf numFmtId="0" fontId="54" fillId="21" borderId="0" applyNumberFormat="0" applyBorder="0" applyAlignment="0" applyProtection="0"/>
    <xf numFmtId="0" fontId="37" fillId="21" borderId="0" applyNumberFormat="0" applyBorder="0" applyAlignment="0" applyProtection="0"/>
    <xf numFmtId="0" fontId="54" fillId="21" borderId="0" applyNumberFormat="0" applyBorder="0" applyAlignment="0" applyProtection="0"/>
    <xf numFmtId="0" fontId="51" fillId="48" borderId="0" applyNumberFormat="0" applyBorder="0" applyAlignment="0" applyProtection="0"/>
    <xf numFmtId="0" fontId="54" fillId="25" borderId="0" applyNumberFormat="0" applyBorder="0" applyAlignment="0" applyProtection="0"/>
    <xf numFmtId="0" fontId="37" fillId="36" borderId="0" applyNumberFormat="0" applyBorder="0" applyAlignment="0" applyProtection="0"/>
    <xf numFmtId="0" fontId="54" fillId="36" borderId="0" applyNumberFormat="0" applyBorder="0" applyAlignment="0" applyProtection="0"/>
    <xf numFmtId="0" fontId="37" fillId="36" borderId="0" applyNumberFormat="0" applyBorder="0" applyAlignment="0" applyProtection="0"/>
    <xf numFmtId="0" fontId="54" fillId="36"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37" fillId="25" borderId="0" applyNumberFormat="0" applyBorder="0" applyAlignment="0" applyProtection="0"/>
    <xf numFmtId="0" fontId="54" fillId="25" borderId="0" applyNumberFormat="0" applyBorder="0" applyAlignment="0" applyProtection="0"/>
    <xf numFmtId="0" fontId="37" fillId="25" borderId="0" applyNumberFormat="0" applyBorder="0" applyAlignment="0" applyProtection="0"/>
    <xf numFmtId="0" fontId="54" fillId="25" borderId="0" applyNumberFormat="0" applyBorder="0" applyAlignment="0" applyProtection="0"/>
    <xf numFmtId="0" fontId="51" fillId="49" borderId="0" applyNumberFormat="0" applyBorder="0" applyAlignment="0" applyProtection="0"/>
    <xf numFmtId="0" fontId="54" fillId="29" borderId="0" applyNumberFormat="0" applyBorder="0" applyAlignment="0" applyProtection="0"/>
    <xf numFmtId="0" fontId="37" fillId="39" borderId="0" applyNumberFormat="0" applyBorder="0" applyAlignment="0" applyProtection="0"/>
    <xf numFmtId="0" fontId="54" fillId="39" borderId="0" applyNumberFormat="0" applyBorder="0" applyAlignment="0" applyProtection="0"/>
    <xf numFmtId="0" fontId="37" fillId="39" borderId="0" applyNumberFormat="0" applyBorder="0" applyAlignment="0" applyProtection="0"/>
    <xf numFmtId="0" fontId="54" fillId="3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37" fillId="29" borderId="0" applyNumberFormat="0" applyBorder="0" applyAlignment="0" applyProtection="0"/>
    <xf numFmtId="0" fontId="54" fillId="29" borderId="0" applyNumberFormat="0" applyBorder="0" applyAlignment="0" applyProtection="0"/>
    <xf numFmtId="0" fontId="37" fillId="29" borderId="0" applyNumberFormat="0" applyBorder="0" applyAlignment="0" applyProtection="0"/>
    <xf numFmtId="0" fontId="54" fillId="29" borderId="0" applyNumberFormat="0" applyBorder="0" applyAlignment="0" applyProtection="0"/>
    <xf numFmtId="0" fontId="51" fillId="50" borderId="0" applyNumberFormat="0" applyBorder="0" applyAlignment="0" applyProtection="0"/>
    <xf numFmtId="0" fontId="54" fillId="33" borderId="0" applyNumberFormat="0" applyBorder="0" applyAlignment="0" applyProtection="0"/>
    <xf numFmtId="0" fontId="37" fillId="42" borderId="0" applyNumberFormat="0" applyBorder="0" applyAlignment="0" applyProtection="0"/>
    <xf numFmtId="0" fontId="54" fillId="42" borderId="0" applyNumberFormat="0" applyBorder="0" applyAlignment="0" applyProtection="0"/>
    <xf numFmtId="0" fontId="37" fillId="42" borderId="0" applyNumberFormat="0" applyBorder="0" applyAlignment="0" applyProtection="0"/>
    <xf numFmtId="0" fontId="54" fillId="42" borderId="0" applyNumberFormat="0" applyBorder="0" applyAlignment="0" applyProtection="0"/>
    <xf numFmtId="0" fontId="52"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37" fillId="33" borderId="0" applyNumberFormat="0" applyBorder="0" applyAlignment="0" applyProtection="0"/>
    <xf numFmtId="0" fontId="54" fillId="33" borderId="0" applyNumberFormat="0" applyBorder="0" applyAlignment="0" applyProtection="0"/>
    <xf numFmtId="0" fontId="37" fillId="33" borderId="0" applyNumberFormat="0" applyBorder="0" applyAlignment="0" applyProtection="0"/>
    <xf numFmtId="0" fontId="54" fillId="33" borderId="0" applyNumberFormat="0" applyBorder="0" applyAlignment="0" applyProtection="0"/>
    <xf numFmtId="165" fontId="14" fillId="0" borderId="0"/>
    <xf numFmtId="165" fontId="57" fillId="0" borderId="0"/>
    <xf numFmtId="165" fontId="14" fillId="0" borderId="0"/>
    <xf numFmtId="165" fontId="57" fillId="0" borderId="0"/>
    <xf numFmtId="0" fontId="45"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4" borderId="0" applyNumberFormat="0" applyBorder="0" applyAlignment="0" applyProtection="0"/>
    <xf numFmtId="0" fontId="54" fillId="10" borderId="0" applyNumberFormat="0" applyBorder="0" applyAlignment="0" applyProtection="0"/>
    <xf numFmtId="0" fontId="37" fillId="55" borderId="0" applyNumberFormat="0" applyBorder="0" applyAlignment="0" applyProtection="0"/>
    <xf numFmtId="0" fontId="54" fillId="55" borderId="0" applyNumberFormat="0" applyBorder="0" applyAlignment="0" applyProtection="0"/>
    <xf numFmtId="0" fontId="37" fillId="55" borderId="0" applyNumberFormat="0" applyBorder="0" applyAlignment="0" applyProtection="0"/>
    <xf numFmtId="0" fontId="54" fillId="55"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5" fillId="55" borderId="0" applyNumberFormat="0" applyBorder="0" applyAlignment="0" applyProtection="0"/>
    <xf numFmtId="0" fontId="56" fillId="55" borderId="0" applyNumberFormat="0" applyBorder="0" applyAlignment="0" applyProtection="0"/>
    <xf numFmtId="0" fontId="55" fillId="55" borderId="0" applyNumberFormat="0" applyBorder="0" applyAlignment="0" applyProtection="0"/>
    <xf numFmtId="0" fontId="56" fillId="55" borderId="0" applyNumberFormat="0" applyBorder="0" applyAlignment="0" applyProtection="0"/>
    <xf numFmtId="0" fontId="55" fillId="55" borderId="0" applyNumberFormat="0" applyBorder="0" applyAlignment="0" applyProtection="0"/>
    <xf numFmtId="0" fontId="56" fillId="55" borderId="0" applyNumberFormat="0" applyBorder="0" applyAlignment="0" applyProtection="0"/>
    <xf numFmtId="0" fontId="55" fillId="55" borderId="0" applyNumberFormat="0" applyBorder="0" applyAlignment="0" applyProtection="0"/>
    <xf numFmtId="0" fontId="56" fillId="55" borderId="0" applyNumberFormat="0" applyBorder="0" applyAlignment="0" applyProtection="0"/>
    <xf numFmtId="0" fontId="55" fillId="55" borderId="0" applyNumberFormat="0" applyBorder="0" applyAlignment="0" applyProtection="0"/>
    <xf numFmtId="0" fontId="56" fillId="55" borderId="0" applyNumberFormat="0" applyBorder="0" applyAlignment="0" applyProtection="0"/>
    <xf numFmtId="0" fontId="55" fillId="55" borderId="0" applyNumberFormat="0" applyBorder="0" applyAlignment="0" applyProtection="0"/>
    <xf numFmtId="0" fontId="56" fillId="55"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51" fillId="59" borderId="0" applyNumberFormat="0" applyBorder="0" applyAlignment="0" applyProtection="0"/>
    <xf numFmtId="0" fontId="52" fillId="59" borderId="0" applyNumberFormat="0" applyBorder="0" applyAlignment="0" applyProtection="0"/>
    <xf numFmtId="0" fontId="51" fillId="59" borderId="0" applyNumberFormat="0" applyBorder="0" applyAlignment="0" applyProtection="0"/>
    <xf numFmtId="0" fontId="52" fillId="59" borderId="0" applyNumberFormat="0" applyBorder="0" applyAlignment="0" applyProtection="0"/>
    <xf numFmtId="0" fontId="51" fillId="60" borderId="0" applyNumberFormat="0" applyBorder="0" applyAlignment="0" applyProtection="0"/>
    <xf numFmtId="0" fontId="54" fillId="14" borderId="0" applyNumberFormat="0" applyBorder="0" applyAlignment="0" applyProtection="0"/>
    <xf numFmtId="0" fontId="37" fillId="51" borderId="0" applyNumberFormat="0" applyBorder="0" applyAlignment="0" applyProtection="0"/>
    <xf numFmtId="0" fontId="54" fillId="51" borderId="0" applyNumberFormat="0" applyBorder="0" applyAlignment="0" applyProtection="0"/>
    <xf numFmtId="0" fontId="37" fillId="51" borderId="0" applyNumberFormat="0" applyBorder="0" applyAlignment="0" applyProtection="0"/>
    <xf numFmtId="0" fontId="54" fillId="51" borderId="0" applyNumberFormat="0" applyBorder="0" applyAlignment="0" applyProtection="0"/>
    <xf numFmtId="0" fontId="51" fillId="61" borderId="0" applyNumberFormat="0" applyBorder="0" applyAlignment="0" applyProtection="0"/>
    <xf numFmtId="0" fontId="52" fillId="61" borderId="0" applyNumberFormat="0" applyBorder="0" applyAlignment="0" applyProtection="0"/>
    <xf numFmtId="0" fontId="51" fillId="61" borderId="0" applyNumberFormat="0" applyBorder="0" applyAlignment="0" applyProtection="0"/>
    <xf numFmtId="0" fontId="52" fillId="61" borderId="0" applyNumberFormat="0" applyBorder="0" applyAlignment="0" applyProtection="0"/>
    <xf numFmtId="0" fontId="52" fillId="60" borderId="0" applyNumberFormat="0" applyBorder="0" applyAlignment="0" applyProtection="0"/>
    <xf numFmtId="0" fontId="51" fillId="60" borderId="0" applyNumberFormat="0" applyBorder="0" applyAlignment="0" applyProtection="0"/>
    <xf numFmtId="0" fontId="52" fillId="60"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2" fillId="60" borderId="0" applyNumberFormat="0" applyBorder="0" applyAlignment="0" applyProtection="0"/>
    <xf numFmtId="0" fontId="51"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63" borderId="0" applyNumberFormat="0" applyBorder="0" applyAlignment="0" applyProtection="0"/>
    <xf numFmtId="0" fontId="54" fillId="18" borderId="0" applyNumberFormat="0" applyBorder="0" applyAlignment="0" applyProtection="0"/>
    <xf numFmtId="0" fontId="37" fillId="45" borderId="0" applyNumberFormat="0" applyBorder="0" applyAlignment="0" applyProtection="0"/>
    <xf numFmtId="0" fontId="54" fillId="45" borderId="0" applyNumberFormat="0" applyBorder="0" applyAlignment="0" applyProtection="0"/>
    <xf numFmtId="0" fontId="37" fillId="45" borderId="0" applyNumberFormat="0" applyBorder="0" applyAlignment="0" applyProtection="0"/>
    <xf numFmtId="0" fontId="54" fillId="45" borderId="0" applyNumberFormat="0" applyBorder="0" applyAlignment="0" applyProtection="0"/>
    <xf numFmtId="0" fontId="51" fillId="59" borderId="0" applyNumberFormat="0" applyBorder="0" applyAlignment="0" applyProtection="0"/>
    <xf numFmtId="0" fontId="52" fillId="59" borderId="0" applyNumberFormat="0" applyBorder="0" applyAlignment="0" applyProtection="0"/>
    <xf numFmtId="0" fontId="51" fillId="59" borderId="0" applyNumberFormat="0" applyBorder="0" applyAlignment="0" applyProtection="0"/>
    <xf numFmtId="0" fontId="52" fillId="59" borderId="0" applyNumberFormat="0" applyBorder="0" applyAlignment="0" applyProtection="0"/>
    <xf numFmtId="0" fontId="52" fillId="63" borderId="0" applyNumberFormat="0" applyBorder="0" applyAlignment="0" applyProtection="0"/>
    <xf numFmtId="0" fontId="51" fillId="63" borderId="0" applyNumberFormat="0" applyBorder="0" applyAlignment="0" applyProtection="0"/>
    <xf numFmtId="0" fontId="52" fillId="63"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2" fillId="63" borderId="0" applyNumberFormat="0" applyBorder="0" applyAlignment="0" applyProtection="0"/>
    <xf numFmtId="0" fontId="51"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48" borderId="0" applyNumberFormat="0" applyBorder="0" applyAlignment="0" applyProtection="0"/>
    <xf numFmtId="0" fontId="54" fillId="22" borderId="0" applyNumberFormat="0" applyBorder="0" applyAlignment="0" applyProtection="0"/>
    <xf numFmtId="0" fontId="37" fillId="64" borderId="0" applyNumberFormat="0" applyBorder="0" applyAlignment="0" applyProtection="0"/>
    <xf numFmtId="0" fontId="54" fillId="64" borderId="0" applyNumberFormat="0" applyBorder="0" applyAlignment="0" applyProtection="0"/>
    <xf numFmtId="0" fontId="37" fillId="64" borderId="0" applyNumberFormat="0" applyBorder="0" applyAlignment="0" applyProtection="0"/>
    <xf numFmtId="0" fontId="54" fillId="64"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5" fillId="64" borderId="0" applyNumberFormat="0" applyBorder="0" applyAlignment="0" applyProtection="0"/>
    <xf numFmtId="0" fontId="56" fillId="64" borderId="0" applyNumberFormat="0" applyBorder="0" applyAlignment="0" applyProtection="0"/>
    <xf numFmtId="0" fontId="55" fillId="64" borderId="0" applyNumberFormat="0" applyBorder="0" applyAlignment="0" applyProtection="0"/>
    <xf numFmtId="0" fontId="56" fillId="64" borderId="0" applyNumberFormat="0" applyBorder="0" applyAlignment="0" applyProtection="0"/>
    <xf numFmtId="0" fontId="55" fillId="64" borderId="0" applyNumberFormat="0" applyBorder="0" applyAlignment="0" applyProtection="0"/>
    <xf numFmtId="0" fontId="56" fillId="64" borderId="0" applyNumberFormat="0" applyBorder="0" applyAlignment="0" applyProtection="0"/>
    <xf numFmtId="0" fontId="55" fillId="64" borderId="0" applyNumberFormat="0" applyBorder="0" applyAlignment="0" applyProtection="0"/>
    <xf numFmtId="0" fontId="56" fillId="64" borderId="0" applyNumberFormat="0" applyBorder="0" applyAlignment="0" applyProtection="0"/>
    <xf numFmtId="0" fontId="55" fillId="64" borderId="0" applyNumberFormat="0" applyBorder="0" applyAlignment="0" applyProtection="0"/>
    <xf numFmtId="0" fontId="56" fillId="64" borderId="0" applyNumberFormat="0" applyBorder="0" applyAlignment="0" applyProtection="0"/>
    <xf numFmtId="0" fontId="55" fillId="64" borderId="0" applyNumberFormat="0" applyBorder="0" applyAlignment="0" applyProtection="0"/>
    <xf numFmtId="0" fontId="56" fillId="64"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45" fillId="65" borderId="0" applyNumberFormat="0" applyBorder="0" applyAlignment="0" applyProtection="0"/>
    <xf numFmtId="0" fontId="46" fillId="65" borderId="0" applyNumberFormat="0" applyBorder="0" applyAlignment="0" applyProtection="0"/>
    <xf numFmtId="0" fontId="45" fillId="65" borderId="0" applyNumberFormat="0" applyBorder="0" applyAlignment="0" applyProtection="0"/>
    <xf numFmtId="0" fontId="46" fillId="65"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49" borderId="0" applyNumberFormat="0" applyBorder="0" applyAlignment="0" applyProtection="0"/>
    <xf numFmtId="0" fontId="54" fillId="26" borderId="0" applyNumberFormat="0" applyBorder="0" applyAlignment="0" applyProtection="0"/>
    <xf numFmtId="0" fontId="51" fillId="66" borderId="0" applyNumberFormat="0" applyBorder="0" applyAlignment="0" applyProtection="0"/>
    <xf numFmtId="0" fontId="52" fillId="66" borderId="0" applyNumberFormat="0" applyBorder="0" applyAlignment="0" applyProtection="0"/>
    <xf numFmtId="0" fontId="51" fillId="66" borderId="0" applyNumberFormat="0" applyBorder="0" applyAlignment="0" applyProtection="0"/>
    <xf numFmtId="0" fontId="52" fillId="66"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51" fillId="67" borderId="0" applyNumberFormat="0" applyBorder="0" applyAlignment="0" applyProtection="0"/>
    <xf numFmtId="0" fontId="52" fillId="67" borderId="0" applyNumberFormat="0" applyBorder="0" applyAlignment="0" applyProtection="0"/>
    <xf numFmtId="0" fontId="51" fillId="67" borderId="0" applyNumberFormat="0" applyBorder="0" applyAlignment="0" applyProtection="0"/>
    <xf numFmtId="0" fontId="52" fillId="67" borderId="0" applyNumberFormat="0" applyBorder="0" applyAlignment="0" applyProtection="0"/>
    <xf numFmtId="0" fontId="51" fillId="51" borderId="0" applyNumberFormat="0" applyBorder="0" applyAlignment="0" applyProtection="0"/>
    <xf numFmtId="0" fontId="54" fillId="30" borderId="0" applyNumberFormat="0" applyBorder="0" applyAlignment="0" applyProtection="0"/>
    <xf numFmtId="0" fontId="37" fillId="60" borderId="0" applyNumberFormat="0" applyBorder="0" applyAlignment="0" applyProtection="0"/>
    <xf numFmtId="0" fontId="54" fillId="60" borderId="0" applyNumberFormat="0" applyBorder="0" applyAlignment="0" applyProtection="0"/>
    <xf numFmtId="0" fontId="37" fillId="60" borderId="0" applyNumberFormat="0" applyBorder="0" applyAlignment="0" applyProtection="0"/>
    <xf numFmtId="0" fontId="54" fillId="60" borderId="0" applyNumberFormat="0" applyBorder="0" applyAlignment="0" applyProtection="0"/>
    <xf numFmtId="0" fontId="51" fillId="68" borderId="0" applyNumberFormat="0" applyBorder="0" applyAlignment="0" applyProtection="0"/>
    <xf numFmtId="0" fontId="52" fillId="68" borderId="0" applyNumberFormat="0" applyBorder="0" applyAlignment="0" applyProtection="0"/>
    <xf numFmtId="0" fontId="51" fillId="68" borderId="0" applyNumberFormat="0" applyBorder="0" applyAlignment="0" applyProtection="0"/>
    <xf numFmtId="0" fontId="52" fillId="68"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5" fillId="60" borderId="0" applyNumberFormat="0" applyBorder="0" applyAlignment="0" applyProtection="0"/>
    <xf numFmtId="0" fontId="56" fillId="60" borderId="0" applyNumberFormat="0" applyBorder="0" applyAlignment="0" applyProtection="0"/>
    <xf numFmtId="0" fontId="55" fillId="60" borderId="0" applyNumberFormat="0" applyBorder="0" applyAlignment="0" applyProtection="0"/>
    <xf numFmtId="0" fontId="56" fillId="60" borderId="0" applyNumberFormat="0" applyBorder="0" applyAlignment="0" applyProtection="0"/>
    <xf numFmtId="0" fontId="55" fillId="60" borderId="0" applyNumberFormat="0" applyBorder="0" applyAlignment="0" applyProtection="0"/>
    <xf numFmtId="0" fontId="56" fillId="60" borderId="0" applyNumberFormat="0" applyBorder="0" applyAlignment="0" applyProtection="0"/>
    <xf numFmtId="0" fontId="55" fillId="60" borderId="0" applyNumberFormat="0" applyBorder="0" applyAlignment="0" applyProtection="0"/>
    <xf numFmtId="0" fontId="56" fillId="60" borderId="0" applyNumberFormat="0" applyBorder="0" applyAlignment="0" applyProtection="0"/>
    <xf numFmtId="0" fontId="55" fillId="60" borderId="0" applyNumberFormat="0" applyBorder="0" applyAlignment="0" applyProtection="0"/>
    <xf numFmtId="0" fontId="56" fillId="60" borderId="0" applyNumberFormat="0" applyBorder="0" applyAlignment="0" applyProtection="0"/>
    <xf numFmtId="0" fontId="55" fillId="60" borderId="0" applyNumberFormat="0" applyBorder="0" applyAlignment="0" applyProtection="0"/>
    <xf numFmtId="0" fontId="56" fillId="60"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8" fillId="36" borderId="0" applyNumberFormat="0" applyBorder="0" applyAlignment="0" applyProtection="0"/>
    <xf numFmtId="0" fontId="59" fillId="4" borderId="0" applyNumberFormat="0" applyBorder="0" applyAlignment="0" applyProtection="0"/>
    <xf numFmtId="0" fontId="34" fillId="38" borderId="0" applyNumberFormat="0" applyBorder="0" applyAlignment="0" applyProtection="0"/>
    <xf numFmtId="0" fontId="59" fillId="38" borderId="0" applyNumberFormat="0" applyBorder="0" applyAlignment="0" applyProtection="0"/>
    <xf numFmtId="0" fontId="34" fillId="38" borderId="0" applyNumberFormat="0" applyBorder="0" applyAlignment="0" applyProtection="0"/>
    <xf numFmtId="0" fontId="59" fillId="38" borderId="0" applyNumberFormat="0" applyBorder="0" applyAlignment="0" applyProtection="0"/>
    <xf numFmtId="0" fontId="60" fillId="69" borderId="0" applyNumberFormat="0" applyBorder="0" applyAlignment="0" applyProtection="0"/>
    <xf numFmtId="0" fontId="61" fillId="69" borderId="0" applyNumberFormat="0" applyBorder="0" applyAlignment="0" applyProtection="0"/>
    <xf numFmtId="0" fontId="60" fillId="69" borderId="0" applyNumberFormat="0" applyBorder="0" applyAlignment="0" applyProtection="0"/>
    <xf numFmtId="0" fontId="61" fillId="69" borderId="0" applyNumberFormat="0" applyBorder="0" applyAlignment="0" applyProtection="0"/>
    <xf numFmtId="0" fontId="62" fillId="36" borderId="0" applyNumberFormat="0" applyBorder="0" applyAlignment="0" applyProtection="0"/>
    <xf numFmtId="0" fontId="58" fillId="36" borderId="0" applyNumberFormat="0" applyBorder="0" applyAlignment="0" applyProtection="0"/>
    <xf numFmtId="0" fontId="62" fillId="36"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63" fillId="38" borderId="0" applyNumberFormat="0" applyBorder="0" applyAlignment="0" applyProtection="0"/>
    <xf numFmtId="0" fontId="64" fillId="38" borderId="0" applyNumberFormat="0" applyBorder="0" applyAlignment="0" applyProtection="0"/>
    <xf numFmtId="0" fontId="62" fillId="36" borderId="0" applyNumberFormat="0" applyBorder="0" applyAlignment="0" applyProtection="0"/>
    <xf numFmtId="0" fontId="58" fillId="36" borderId="0" applyNumberFormat="0" applyBorder="0" applyAlignment="0" applyProtection="0"/>
    <xf numFmtId="0" fontId="62" fillId="36" borderId="0" applyNumberFormat="0" applyBorder="0" applyAlignment="0" applyProtection="0"/>
    <xf numFmtId="0" fontId="65" fillId="70" borderId="29" applyNumberFormat="0" applyAlignment="0" applyProtection="0"/>
    <xf numFmtId="0" fontId="66" fillId="7" borderId="23" applyNumberFormat="0" applyAlignment="0" applyProtection="0"/>
    <xf numFmtId="0" fontId="67" fillId="71" borderId="23" applyNumberFormat="0" applyAlignment="0" applyProtection="0"/>
    <xf numFmtId="0" fontId="68" fillId="71" borderId="23" applyNumberFormat="0" applyAlignment="0" applyProtection="0"/>
    <xf numFmtId="0" fontId="67" fillId="71" borderId="23" applyNumberFormat="0" applyAlignment="0" applyProtection="0"/>
    <xf numFmtId="0" fontId="68" fillId="71" borderId="23" applyNumberFormat="0" applyAlignment="0" applyProtection="0"/>
    <xf numFmtId="0" fontId="69" fillId="72" borderId="29" applyNumberFormat="0" applyAlignment="0" applyProtection="0"/>
    <xf numFmtId="0" fontId="70" fillId="72" borderId="29" applyNumberFormat="0" applyAlignment="0" applyProtection="0"/>
    <xf numFmtId="0" fontId="69" fillId="72" borderId="29" applyNumberFormat="0" applyAlignment="0" applyProtection="0"/>
    <xf numFmtId="0" fontId="70" fillId="72" borderId="29" applyNumberFormat="0" applyAlignment="0" applyProtection="0"/>
    <xf numFmtId="0" fontId="71" fillId="70" borderId="29" applyNumberFormat="0" applyAlignment="0" applyProtection="0"/>
    <xf numFmtId="0" fontId="65" fillId="70" borderId="29" applyNumberFormat="0" applyAlignment="0" applyProtection="0"/>
    <xf numFmtId="0" fontId="71" fillId="70" borderId="29" applyNumberFormat="0" applyAlignment="0" applyProtection="0"/>
    <xf numFmtId="0" fontId="72" fillId="71" borderId="29" applyNumberFormat="0" applyAlignment="0" applyProtection="0"/>
    <xf numFmtId="0" fontId="73" fillId="71" borderId="29" applyNumberFormat="0" applyAlignment="0" applyProtection="0"/>
    <xf numFmtId="0" fontId="72" fillId="71" borderId="29" applyNumberFormat="0" applyAlignment="0" applyProtection="0"/>
    <xf numFmtId="0" fontId="73" fillId="71" borderId="29" applyNumberFormat="0" applyAlignment="0" applyProtection="0"/>
    <xf numFmtId="0" fontId="72" fillId="71" borderId="29" applyNumberFormat="0" applyAlignment="0" applyProtection="0"/>
    <xf numFmtId="0" fontId="73" fillId="71" borderId="29" applyNumberFormat="0" applyAlignment="0" applyProtection="0"/>
    <xf numFmtId="0" fontId="72" fillId="71" borderId="29" applyNumberFormat="0" applyAlignment="0" applyProtection="0"/>
    <xf numFmtId="0" fontId="73" fillId="71" borderId="29" applyNumberFormat="0" applyAlignment="0" applyProtection="0"/>
    <xf numFmtId="0" fontId="72" fillId="71" borderId="29" applyNumberFormat="0" applyAlignment="0" applyProtection="0"/>
    <xf numFmtId="0" fontId="73" fillId="71" borderId="29" applyNumberFormat="0" applyAlignment="0" applyProtection="0"/>
    <xf numFmtId="0" fontId="72" fillId="71" borderId="29" applyNumberFormat="0" applyAlignment="0" applyProtection="0"/>
    <xf numFmtId="0" fontId="73" fillId="71" borderId="29" applyNumberFormat="0" applyAlignment="0" applyProtection="0"/>
    <xf numFmtId="0" fontId="71" fillId="70" borderId="29" applyNumberFormat="0" applyAlignment="0" applyProtection="0"/>
    <xf numFmtId="0" fontId="65" fillId="70" borderId="29" applyNumberFormat="0" applyAlignment="0" applyProtection="0"/>
    <xf numFmtId="0" fontId="71" fillId="70" borderId="29" applyNumberFormat="0" applyAlignment="0" applyProtection="0"/>
    <xf numFmtId="0" fontId="74" fillId="73" borderId="30" applyNumberFormat="0" applyAlignment="0" applyProtection="0"/>
    <xf numFmtId="0" fontId="75" fillId="8" borderId="26" applyNumberFormat="0" applyAlignment="0" applyProtection="0"/>
    <xf numFmtId="0" fontId="74" fillId="59" borderId="30" applyNumberFormat="0" applyAlignment="0" applyProtection="0"/>
    <xf numFmtId="0" fontId="76" fillId="59" borderId="30" applyNumberFormat="0" applyAlignment="0" applyProtection="0"/>
    <xf numFmtId="0" fontId="74" fillId="59" borderId="30" applyNumberFormat="0" applyAlignment="0" applyProtection="0"/>
    <xf numFmtId="0" fontId="76" fillId="59" borderId="30" applyNumberFormat="0" applyAlignment="0" applyProtection="0"/>
    <xf numFmtId="0" fontId="76" fillId="73" borderId="30" applyNumberFormat="0" applyAlignment="0" applyProtection="0"/>
    <xf numFmtId="0" fontId="74" fillId="73" borderId="30" applyNumberFormat="0" applyAlignment="0" applyProtection="0"/>
    <xf numFmtId="0" fontId="76" fillId="73" borderId="30" applyNumberFormat="0" applyAlignment="0" applyProtection="0"/>
    <xf numFmtId="0" fontId="77" fillId="73" borderId="30" applyNumberFormat="0" applyAlignment="0" applyProtection="0"/>
    <xf numFmtId="0" fontId="78" fillId="73" borderId="30" applyNumberFormat="0" applyAlignment="0" applyProtection="0"/>
    <xf numFmtId="0" fontId="77" fillId="73" borderId="30" applyNumberFormat="0" applyAlignment="0" applyProtection="0"/>
    <xf numFmtId="0" fontId="78" fillId="73" borderId="30" applyNumberFormat="0" applyAlignment="0" applyProtection="0"/>
    <xf numFmtId="0" fontId="77" fillId="73" borderId="30" applyNumberFormat="0" applyAlignment="0" applyProtection="0"/>
    <xf numFmtId="0" fontId="78" fillId="73" borderId="30" applyNumberFormat="0" applyAlignment="0" applyProtection="0"/>
    <xf numFmtId="0" fontId="77" fillId="73" borderId="30" applyNumberFormat="0" applyAlignment="0" applyProtection="0"/>
    <xf numFmtId="0" fontId="78" fillId="73" borderId="30" applyNumberFormat="0" applyAlignment="0" applyProtection="0"/>
    <xf numFmtId="0" fontId="77" fillId="73" borderId="30" applyNumberFormat="0" applyAlignment="0" applyProtection="0"/>
    <xf numFmtId="0" fontId="78" fillId="73" borderId="30" applyNumberFormat="0" applyAlignment="0" applyProtection="0"/>
    <xf numFmtId="0" fontId="77" fillId="73" borderId="30" applyNumberFormat="0" applyAlignment="0" applyProtection="0"/>
    <xf numFmtId="0" fontId="78" fillId="73" borderId="30" applyNumberFormat="0" applyAlignment="0" applyProtection="0"/>
    <xf numFmtId="0" fontId="76" fillId="73" borderId="30" applyNumberFormat="0" applyAlignment="0" applyProtection="0"/>
    <xf numFmtId="0" fontId="74" fillId="73" borderId="30" applyNumberFormat="0" applyAlignment="0" applyProtection="0"/>
    <xf numFmtId="0" fontId="76" fillId="73" borderId="30" applyNumberFormat="0" applyAlignment="0" applyProtection="0"/>
    <xf numFmtId="166" fontId="79" fillId="0" borderId="0" applyFont="0" applyFill="0" applyBorder="0" applyAlignment="0" applyProtection="0"/>
    <xf numFmtId="166" fontId="57" fillId="0" borderId="0" applyFont="0" applyFill="0" applyBorder="0" applyAlignment="0" applyProtection="0"/>
    <xf numFmtId="166" fontId="79" fillId="0" borderId="0" applyFont="0" applyFill="0" applyBorder="0" applyAlignment="0" applyProtection="0"/>
    <xf numFmtId="166" fontId="57" fillId="0" borderId="0" applyFont="0" applyFill="0" applyBorder="0" applyAlignment="0" applyProtection="0"/>
    <xf numFmtId="167"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79" fillId="0" borderId="0" applyFont="0" applyFill="0" applyBorder="0" applyAlignment="0" applyProtection="0"/>
    <xf numFmtId="166" fontId="57" fillId="0" borderId="0" applyFont="0" applyFill="0" applyBorder="0" applyAlignment="0" applyProtection="0"/>
    <xf numFmtId="166" fontId="79" fillId="0" borderId="0" applyFont="0" applyFill="0" applyBorder="0" applyAlignment="0" applyProtection="0"/>
    <xf numFmtId="166" fontId="57" fillId="0" borderId="0" applyFont="0" applyFill="0" applyBorder="0" applyAlignment="0" applyProtection="0"/>
    <xf numFmtId="164"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6"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80" fillId="0" borderId="0" applyFont="0" applyFill="0" applyBorder="0" applyAlignment="0" applyProtection="0"/>
    <xf numFmtId="166" fontId="38" fillId="0" borderId="0" applyFont="0" applyFill="0" applyBorder="0" applyAlignment="0" applyProtection="0"/>
    <xf numFmtId="0" fontId="80"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80" fillId="0" borderId="0" applyFont="0" applyFill="0" applyBorder="0" applyAlignment="0" applyProtection="0"/>
    <xf numFmtId="0"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80" fillId="0" borderId="0" applyFont="0" applyFill="0" applyBorder="0" applyAlignment="0" applyProtection="0"/>
    <xf numFmtId="169" fontId="81" fillId="0" borderId="0" applyFont="0" applyFill="0" applyBorder="0" applyAlignment="0" applyProtection="0"/>
    <xf numFmtId="166" fontId="79" fillId="0" borderId="0" applyFont="0" applyFill="0" applyBorder="0" applyAlignment="0" applyProtection="0"/>
    <xf numFmtId="168" fontId="45" fillId="0" borderId="0" applyFont="0" applyFill="0" applyBorder="0" applyAlignment="0" applyProtection="0"/>
    <xf numFmtId="168" fontId="46"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6" fillId="0" borderId="0" applyFont="0" applyFill="0" applyBorder="0" applyAlignment="0" applyProtection="0"/>
    <xf numFmtId="166" fontId="57" fillId="0" borderId="0" applyFont="0" applyFill="0" applyBorder="0" applyAlignment="0" applyProtection="0"/>
    <xf numFmtId="166" fontId="79" fillId="0" borderId="0" applyFont="0" applyFill="0" applyBorder="0" applyAlignment="0" applyProtection="0"/>
    <xf numFmtId="166" fontId="57"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45" fillId="0" borderId="0" applyFont="0" applyFill="0" applyBorder="0" applyAlignment="0" applyProtection="0"/>
    <xf numFmtId="168" fontId="46"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4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9" fontId="82" fillId="0" borderId="0" applyFont="0" applyFill="0" applyBorder="0" applyAlignment="0" applyProtection="0"/>
    <xf numFmtId="169" fontId="81" fillId="0" borderId="0" applyFont="0" applyFill="0" applyBorder="0" applyAlignment="0" applyProtection="0"/>
    <xf numFmtId="169" fontId="82" fillId="0" borderId="0" applyFont="0" applyFill="0" applyBorder="0" applyAlignment="0" applyProtection="0"/>
    <xf numFmtId="166" fontId="79"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57" fillId="0" borderId="0" applyFont="0" applyFill="0" applyBorder="0" applyAlignment="0" applyProtection="0"/>
    <xf numFmtId="166" fontId="79" fillId="0" borderId="0" applyFont="0" applyFill="0" applyBorder="0" applyAlignment="0" applyProtection="0"/>
    <xf numFmtId="166" fontId="57" fillId="0" borderId="0" applyFont="0" applyFill="0" applyBorder="0" applyAlignment="0" applyProtection="0"/>
    <xf numFmtId="16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6" fontId="45" fillId="0" borderId="0" applyFont="0" applyFill="0" applyBorder="0" applyAlignment="0" applyProtection="0"/>
    <xf numFmtId="169" fontId="81" fillId="0" borderId="0" applyFont="0" applyFill="0" applyBorder="0" applyAlignment="0" applyProtection="0"/>
    <xf numFmtId="169" fontId="82" fillId="0" borderId="0" applyFont="0" applyFill="0" applyBorder="0" applyAlignment="0" applyProtection="0"/>
    <xf numFmtId="169" fontId="81" fillId="0" borderId="0" applyFont="0" applyFill="0" applyBorder="0" applyAlignment="0" applyProtection="0"/>
    <xf numFmtId="169" fontId="82" fillId="0" borderId="0" applyFont="0" applyFill="0" applyBorder="0" applyAlignment="0" applyProtection="0"/>
    <xf numFmtId="166" fontId="46"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6"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3" fontId="83" fillId="0" borderId="0" applyNumberFormat="0" applyFont="0" applyFill="0" applyBorder="0" applyAlignment="0" applyProtection="0"/>
    <xf numFmtId="3" fontId="83" fillId="0" borderId="0" applyNumberFormat="0" applyFont="0" applyFill="0" applyBorder="0" applyAlignment="0" applyProtection="0"/>
    <xf numFmtId="3" fontId="83" fillId="0" borderId="0" applyNumberFormat="0" applyFont="0" applyFill="0" applyBorder="0" applyAlignment="0" applyProtection="0"/>
    <xf numFmtId="0" fontId="84" fillId="37" borderId="0" applyNumberFormat="0" applyBorder="0" applyAlignment="0" applyProtection="0"/>
    <xf numFmtId="0" fontId="85" fillId="37" borderId="0" applyNumberFormat="0" applyBorder="0" applyAlignment="0" applyProtection="0"/>
    <xf numFmtId="0" fontId="86" fillId="37" borderId="0" applyNumberFormat="0" applyBorder="0" applyAlignment="0" applyProtection="0"/>
    <xf numFmtId="0" fontId="85"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4" fillId="37" borderId="0" applyNumberFormat="0" applyBorder="0" applyAlignment="0" applyProtection="0"/>
    <xf numFmtId="0" fontId="87" fillId="37" borderId="0" applyNumberFormat="0" applyBorder="0" applyAlignment="0" applyProtection="0"/>
    <xf numFmtId="0" fontId="84" fillId="37" borderId="0" applyNumberFormat="0" applyBorder="0" applyAlignment="0" applyProtection="0"/>
    <xf numFmtId="0" fontId="87" fillId="37" borderId="0" applyNumberFormat="0" applyBorder="0" applyAlignment="0" applyProtection="0"/>
    <xf numFmtId="0" fontId="84" fillId="37" borderId="0" applyNumberFormat="0" applyBorder="0" applyAlignment="0" applyProtection="0"/>
    <xf numFmtId="0" fontId="87" fillId="37" borderId="0" applyNumberFormat="0" applyBorder="0" applyAlignment="0" applyProtection="0"/>
    <xf numFmtId="0" fontId="85" fillId="37" borderId="0" applyNumberFormat="0" applyBorder="0" applyAlignment="0" applyProtection="0"/>
    <xf numFmtId="0" fontId="86" fillId="37" borderId="0" applyNumberFormat="0" applyBorder="0" applyAlignment="0" applyProtection="0"/>
    <xf numFmtId="0" fontId="85" fillId="37" borderId="0" applyNumberFormat="0" applyBorder="0" applyAlignment="0" applyProtection="0"/>
    <xf numFmtId="0" fontId="86" fillId="37" borderId="0" applyNumberFormat="0" applyBorder="0" applyAlignment="0" applyProtection="0"/>
    <xf numFmtId="0" fontId="84" fillId="37" borderId="0" applyNumberFormat="0" applyBorder="0" applyAlignment="0" applyProtection="0"/>
    <xf numFmtId="0" fontId="88" fillId="74" borderId="0" applyNumberFormat="0" applyBorder="0" applyAlignment="0" applyProtection="0"/>
    <xf numFmtId="0" fontId="89" fillId="74" borderId="0" applyNumberFormat="0" applyBorder="0" applyAlignment="0" applyProtection="0"/>
    <xf numFmtId="0" fontId="88" fillId="74" borderId="0" applyNumberFormat="0" applyBorder="0" applyAlignment="0" applyProtection="0"/>
    <xf numFmtId="0" fontId="89" fillId="74" borderId="0" applyNumberFormat="0" applyBorder="0" applyAlignment="0" applyProtection="0"/>
    <xf numFmtId="0" fontId="88" fillId="75" borderId="0" applyNumberFormat="0" applyBorder="0" applyAlignment="0" applyProtection="0"/>
    <xf numFmtId="0" fontId="89" fillId="75" borderId="0" applyNumberFormat="0" applyBorder="0" applyAlignment="0" applyProtection="0"/>
    <xf numFmtId="0" fontId="88" fillId="75" borderId="0" applyNumberFormat="0" applyBorder="0" applyAlignment="0" applyProtection="0"/>
    <xf numFmtId="0" fontId="89" fillId="75" borderId="0" applyNumberFormat="0" applyBorder="0" applyAlignment="0" applyProtection="0"/>
    <xf numFmtId="0" fontId="88" fillId="76" borderId="0" applyNumberFormat="0" applyBorder="0" applyAlignment="0" applyProtection="0"/>
    <xf numFmtId="0" fontId="89" fillId="76" borderId="0" applyNumberFormat="0" applyBorder="0" applyAlignment="0" applyProtection="0"/>
    <xf numFmtId="0" fontId="88" fillId="76" borderId="0" applyNumberFormat="0" applyBorder="0" applyAlignment="0" applyProtection="0"/>
    <xf numFmtId="0" fontId="89" fillId="76" borderId="0" applyNumberFormat="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2" fontId="90" fillId="0" borderId="0" applyFont="0" applyFill="0" applyBorder="0" applyAlignment="0" applyProtection="0">
      <alignment horizontal="right" vertical="top"/>
    </xf>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91" fillId="0" borderId="0"/>
    <xf numFmtId="0" fontId="92" fillId="0" borderId="0"/>
    <xf numFmtId="0" fontId="91" fillId="0" borderId="0"/>
    <xf numFmtId="0" fontId="92" fillId="0" borderId="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3" fontId="83" fillId="0" borderId="0" applyNumberFormat="0" applyFont="0" applyFill="0" applyBorder="0" applyAlignment="0" applyProtection="0"/>
    <xf numFmtId="4" fontId="14" fillId="0" borderId="0" applyNumberFormat="0"/>
    <xf numFmtId="4" fontId="14" fillId="0" borderId="0" applyNumberFormat="0"/>
    <xf numFmtId="4" fontId="57" fillId="0" borderId="0" applyNumberFormat="0"/>
    <xf numFmtId="4" fontId="14" fillId="0" borderId="0" applyNumberFormat="0"/>
    <xf numFmtId="4" fontId="57" fillId="0" borderId="0" applyNumberFormat="0"/>
    <xf numFmtId="4" fontId="57" fillId="0" borderId="0" applyNumberFormat="0"/>
    <xf numFmtId="4" fontId="14" fillId="0" borderId="0" applyNumberFormat="0"/>
    <xf numFmtId="4" fontId="57" fillId="0" borderId="0" applyNumberFormat="0"/>
    <xf numFmtId="0" fontId="85" fillId="37" borderId="0" applyNumberFormat="0" applyBorder="0" applyAlignment="0" applyProtection="0"/>
    <xf numFmtId="0" fontId="98" fillId="3" borderId="0" applyNumberFormat="0" applyBorder="0" applyAlignment="0" applyProtection="0"/>
    <xf numFmtId="0" fontId="33" fillId="39" borderId="0" applyNumberFormat="0" applyBorder="0" applyAlignment="0" applyProtection="0"/>
    <xf numFmtId="0" fontId="98" fillId="39" borderId="0" applyNumberFormat="0" applyBorder="0" applyAlignment="0" applyProtection="0"/>
    <xf numFmtId="0" fontId="33" fillId="39" borderId="0" applyNumberFormat="0" applyBorder="0" applyAlignment="0" applyProtection="0"/>
    <xf numFmtId="0" fontId="98" fillId="39" borderId="0" applyNumberFormat="0" applyBorder="0" applyAlignment="0" applyProtection="0"/>
    <xf numFmtId="0" fontId="85" fillId="62" borderId="0" applyNumberFormat="0" applyBorder="0" applyAlignment="0" applyProtection="0"/>
    <xf numFmtId="0" fontId="86" fillId="62" borderId="0" applyNumberFormat="0" applyBorder="0" applyAlignment="0" applyProtection="0"/>
    <xf numFmtId="0" fontId="85" fillId="62" borderId="0" applyNumberFormat="0" applyBorder="0" applyAlignment="0" applyProtection="0"/>
    <xf numFmtId="0" fontId="86" fillId="62" borderId="0" applyNumberFormat="0" applyBorder="0" applyAlignment="0" applyProtection="0"/>
    <xf numFmtId="0" fontId="86" fillId="37" borderId="0" applyNumberFormat="0" applyBorder="0" applyAlignment="0" applyProtection="0"/>
    <xf numFmtId="0" fontId="85" fillId="37" borderId="0" applyNumberFormat="0" applyBorder="0" applyAlignment="0" applyProtection="0"/>
    <xf numFmtId="0" fontId="86" fillId="37" borderId="0" applyNumberFormat="0" applyBorder="0" applyAlignment="0" applyProtection="0"/>
    <xf numFmtId="0" fontId="99" fillId="39" borderId="0" applyNumberFormat="0" applyBorder="0" applyAlignment="0" applyProtection="0"/>
    <xf numFmtId="0" fontId="100" fillId="39" borderId="0" applyNumberFormat="0" applyBorder="0" applyAlignment="0" applyProtection="0"/>
    <xf numFmtId="0" fontId="99" fillId="39" borderId="0" applyNumberFormat="0" applyBorder="0" applyAlignment="0" applyProtection="0"/>
    <xf numFmtId="0" fontId="100" fillId="39" borderId="0" applyNumberFormat="0" applyBorder="0" applyAlignment="0" applyProtection="0"/>
    <xf numFmtId="0" fontId="99" fillId="39" borderId="0" applyNumberFormat="0" applyBorder="0" applyAlignment="0" applyProtection="0"/>
    <xf numFmtId="0" fontId="100" fillId="39" borderId="0" applyNumberFormat="0" applyBorder="0" applyAlignment="0" applyProtection="0"/>
    <xf numFmtId="0" fontId="99" fillId="39" borderId="0" applyNumberFormat="0" applyBorder="0" applyAlignment="0" applyProtection="0"/>
    <xf numFmtId="0" fontId="100" fillId="39" borderId="0" applyNumberFormat="0" applyBorder="0" applyAlignment="0" applyProtection="0"/>
    <xf numFmtId="0" fontId="99" fillId="39" borderId="0" applyNumberFormat="0" applyBorder="0" applyAlignment="0" applyProtection="0"/>
    <xf numFmtId="0" fontId="100" fillId="39" borderId="0" applyNumberFormat="0" applyBorder="0" applyAlignment="0" applyProtection="0"/>
    <xf numFmtId="0" fontId="99" fillId="39" borderId="0" applyNumberFormat="0" applyBorder="0" applyAlignment="0" applyProtection="0"/>
    <xf numFmtId="0" fontId="100" fillId="39" borderId="0" applyNumberFormat="0" applyBorder="0" applyAlignment="0" applyProtection="0"/>
    <xf numFmtId="0" fontId="33" fillId="3" borderId="0" applyNumberFormat="0" applyBorder="0" applyAlignment="0" applyProtection="0"/>
    <xf numFmtId="0" fontId="98" fillId="3" borderId="0" applyNumberFormat="0" applyBorder="0" applyAlignment="0" applyProtection="0"/>
    <xf numFmtId="0" fontId="33" fillId="3" borderId="0" applyNumberFormat="0" applyBorder="0" applyAlignment="0" applyProtection="0"/>
    <xf numFmtId="0" fontId="98" fillId="3" borderId="0" applyNumberFormat="0" applyBorder="0" applyAlignment="0" applyProtection="0"/>
    <xf numFmtId="0" fontId="38" fillId="0" borderId="0"/>
    <xf numFmtId="0" fontId="38" fillId="0" borderId="0"/>
    <xf numFmtId="0" fontId="38" fillId="0" borderId="0"/>
    <xf numFmtId="0" fontId="80" fillId="0" borderId="0"/>
    <xf numFmtId="0" fontId="101" fillId="0" borderId="31" applyNumberFormat="0" applyFill="0" applyAlignment="0" applyProtection="0"/>
    <xf numFmtId="0" fontId="102" fillId="0" borderId="20"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3" fillId="0" borderId="33" applyNumberFormat="0" applyFill="0" applyAlignment="0" applyProtection="0"/>
    <xf numFmtId="0" fontId="104" fillId="0" borderId="33" applyNumberFormat="0" applyFill="0" applyAlignment="0" applyProtection="0"/>
    <xf numFmtId="0" fontId="103" fillId="0" borderId="33" applyNumberFormat="0" applyFill="0" applyAlignment="0" applyProtection="0"/>
    <xf numFmtId="0" fontId="104" fillId="0" borderId="33" applyNumberFormat="0" applyFill="0" applyAlignment="0" applyProtection="0"/>
    <xf numFmtId="0" fontId="105" fillId="0" borderId="31"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5" fillId="0" borderId="31"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08" fillId="0" borderId="34" applyNumberFormat="0" applyFill="0" applyAlignment="0" applyProtection="0"/>
    <xf numFmtId="0" fontId="109" fillId="0" borderId="21" applyNumberFormat="0" applyFill="0" applyAlignment="0" applyProtection="0"/>
    <xf numFmtId="0" fontId="110" fillId="0" borderId="35" applyNumberFormat="0" applyFill="0" applyAlignment="0" applyProtection="0"/>
    <xf numFmtId="0" fontId="111" fillId="0" borderId="35" applyNumberFormat="0" applyFill="0" applyAlignment="0" applyProtection="0"/>
    <xf numFmtId="0" fontId="110" fillId="0" borderId="35" applyNumberFormat="0" applyFill="0" applyAlignment="0" applyProtection="0"/>
    <xf numFmtId="0" fontId="110" fillId="0" borderId="35" applyNumberFormat="0" applyFill="0" applyAlignment="0" applyProtection="0"/>
    <xf numFmtId="0" fontId="111" fillId="0" borderId="35" applyNumberFormat="0" applyFill="0" applyAlignment="0" applyProtection="0"/>
    <xf numFmtId="0" fontId="110" fillId="0" borderId="34" applyNumberFormat="0" applyFill="0" applyAlignment="0" applyProtection="0"/>
    <xf numFmtId="0" fontId="111" fillId="0" borderId="34" applyNumberFormat="0" applyFill="0" applyAlignment="0" applyProtection="0"/>
    <xf numFmtId="0" fontId="110" fillId="0" borderId="34" applyNumberFormat="0" applyFill="0" applyAlignment="0" applyProtection="0"/>
    <xf numFmtId="0" fontId="111" fillId="0" borderId="34" applyNumberFormat="0" applyFill="0" applyAlignment="0" applyProtection="0"/>
    <xf numFmtId="0" fontId="112" fillId="0" borderId="34" applyNumberFormat="0" applyFill="0" applyAlignment="0" applyProtection="0"/>
    <xf numFmtId="0" fontId="108" fillId="0" borderId="34"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0" fontId="112" fillId="0" borderId="34" applyNumberFormat="0" applyFill="0" applyAlignment="0" applyProtection="0"/>
    <xf numFmtId="0" fontId="108" fillId="0" borderId="34" applyNumberFormat="0" applyFill="0" applyAlignment="0" applyProtection="0"/>
    <xf numFmtId="0" fontId="112" fillId="0" borderId="34" applyNumberFormat="0" applyFill="0" applyAlignment="0" applyProtection="0"/>
    <xf numFmtId="0" fontId="115" fillId="0" borderId="36" applyNumberFormat="0" applyFill="0" applyAlignment="0" applyProtection="0"/>
    <xf numFmtId="0" fontId="116" fillId="0" borderId="22" applyNumberFormat="0" applyFill="0" applyAlignment="0" applyProtection="0"/>
    <xf numFmtId="0" fontId="117" fillId="0" borderId="37" applyNumberFormat="0" applyFill="0" applyAlignment="0" applyProtection="0"/>
    <xf numFmtId="0" fontId="118" fillId="0" borderId="37" applyNumberFormat="0" applyFill="0" applyAlignment="0" applyProtection="0"/>
    <xf numFmtId="0" fontId="117" fillId="0" borderId="37" applyNumberFormat="0" applyFill="0" applyAlignment="0" applyProtection="0"/>
    <xf numFmtId="0" fontId="117" fillId="0" borderId="37" applyNumberFormat="0" applyFill="0" applyAlignment="0" applyProtection="0"/>
    <xf numFmtId="0" fontId="118" fillId="0" borderId="37" applyNumberFormat="0" applyFill="0" applyAlignment="0" applyProtection="0"/>
    <xf numFmtId="0" fontId="117" fillId="0" borderId="38" applyNumberFormat="0" applyFill="0" applyAlignment="0" applyProtection="0"/>
    <xf numFmtId="0" fontId="118" fillId="0" borderId="38" applyNumberFormat="0" applyFill="0" applyAlignment="0" applyProtection="0"/>
    <xf numFmtId="0" fontId="117" fillId="0" borderId="38" applyNumberFormat="0" applyFill="0" applyAlignment="0" applyProtection="0"/>
    <xf numFmtId="0" fontId="118" fillId="0" borderId="38" applyNumberFormat="0" applyFill="0" applyAlignment="0" applyProtection="0"/>
    <xf numFmtId="0" fontId="119" fillId="0" borderId="36" applyNumberFormat="0" applyFill="0" applyAlignment="0" applyProtection="0"/>
    <xf numFmtId="0" fontId="115" fillId="0" borderId="36" applyNumberFormat="0" applyFill="0" applyAlignment="0" applyProtection="0"/>
    <xf numFmtId="0" fontId="119" fillId="0" borderId="36" applyNumberFormat="0" applyFill="0" applyAlignment="0" applyProtection="0"/>
    <xf numFmtId="0" fontId="120" fillId="0" borderId="37" applyNumberFormat="0" applyFill="0" applyAlignment="0" applyProtection="0"/>
    <xf numFmtId="0" fontId="121" fillId="0" borderId="37" applyNumberFormat="0" applyFill="0" applyAlignment="0" applyProtection="0"/>
    <xf numFmtId="0" fontId="120" fillId="0" borderId="37" applyNumberFormat="0" applyFill="0" applyAlignment="0" applyProtection="0"/>
    <xf numFmtId="0" fontId="121" fillId="0" borderId="37" applyNumberFormat="0" applyFill="0" applyAlignment="0" applyProtection="0"/>
    <xf numFmtId="0" fontId="120" fillId="0" borderId="37" applyNumberFormat="0" applyFill="0" applyAlignment="0" applyProtection="0"/>
    <xf numFmtId="0" fontId="121" fillId="0" borderId="37" applyNumberFormat="0" applyFill="0" applyAlignment="0" applyProtection="0"/>
    <xf numFmtId="0" fontId="120" fillId="0" borderId="37" applyNumberFormat="0" applyFill="0" applyAlignment="0" applyProtection="0"/>
    <xf numFmtId="0" fontId="121" fillId="0" borderId="37" applyNumberFormat="0" applyFill="0" applyAlignment="0" applyProtection="0"/>
    <xf numFmtId="0" fontId="120" fillId="0" borderId="37" applyNumberFormat="0" applyFill="0" applyAlignment="0" applyProtection="0"/>
    <xf numFmtId="0" fontId="121" fillId="0" borderId="37" applyNumberFormat="0" applyFill="0" applyAlignment="0" applyProtection="0"/>
    <xf numFmtId="0" fontId="120" fillId="0" borderId="37" applyNumberFormat="0" applyFill="0" applyAlignment="0" applyProtection="0"/>
    <xf numFmtId="0" fontId="121" fillId="0" borderId="37" applyNumberFormat="0" applyFill="0" applyAlignment="0" applyProtection="0"/>
    <xf numFmtId="0" fontId="119" fillId="0" borderId="36" applyNumberFormat="0" applyFill="0" applyAlignment="0" applyProtection="0"/>
    <xf numFmtId="0" fontId="115" fillId="0" borderId="36" applyNumberFormat="0" applyFill="0" applyAlignment="0" applyProtection="0"/>
    <xf numFmtId="0" fontId="119" fillId="0" borderId="36"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19" fillId="0" borderId="0" applyNumberFormat="0" applyFill="0" applyBorder="0" applyAlignment="0" applyProtection="0"/>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40" borderId="29" applyNumberFormat="0" applyAlignment="0" applyProtection="0"/>
    <xf numFmtId="0" fontId="130" fillId="6" borderId="23" applyNumberFormat="0" applyAlignment="0" applyProtection="0"/>
    <xf numFmtId="0" fontId="35" fillId="46" borderId="23" applyNumberFormat="0" applyAlignment="0" applyProtection="0"/>
    <xf numFmtId="0" fontId="130" fillId="46" borderId="23" applyNumberFormat="0" applyAlignment="0" applyProtection="0"/>
    <xf numFmtId="0" fontId="35" fillId="46" borderId="23" applyNumberFormat="0" applyAlignment="0" applyProtection="0"/>
    <xf numFmtId="0" fontId="130" fillId="46" borderId="23" applyNumberFormat="0" applyAlignment="0" applyProtection="0"/>
    <xf numFmtId="0" fontId="129" fillId="67" borderId="29" applyNumberFormat="0" applyAlignment="0" applyProtection="0"/>
    <xf numFmtId="0" fontId="131" fillId="67" borderId="29" applyNumberFormat="0" applyAlignment="0" applyProtection="0"/>
    <xf numFmtId="0" fontId="129" fillId="67" borderId="29" applyNumberFormat="0" applyAlignment="0" applyProtection="0"/>
    <xf numFmtId="0" fontId="131" fillId="67" borderId="29" applyNumberFormat="0" applyAlignment="0" applyProtection="0"/>
    <xf numFmtId="0" fontId="131" fillId="40" borderId="29" applyNumberFormat="0" applyAlignment="0" applyProtection="0"/>
    <xf numFmtId="0" fontId="129" fillId="40" borderId="29" applyNumberFormat="0" applyAlignment="0" applyProtection="0"/>
    <xf numFmtId="0" fontId="131" fillId="40" borderId="29" applyNumberFormat="0" applyAlignment="0" applyProtection="0"/>
    <xf numFmtId="0" fontId="132" fillId="46" borderId="29" applyNumberFormat="0" applyAlignment="0" applyProtection="0"/>
    <xf numFmtId="0" fontId="133" fillId="46" borderId="29" applyNumberFormat="0" applyAlignment="0" applyProtection="0"/>
    <xf numFmtId="0" fontId="132" fillId="46" borderId="29" applyNumberFormat="0" applyAlignment="0" applyProtection="0"/>
    <xf numFmtId="0" fontId="133" fillId="46" borderId="29" applyNumberFormat="0" applyAlignment="0" applyProtection="0"/>
    <xf numFmtId="0" fontId="132" fillId="46" borderId="29" applyNumberFormat="0" applyAlignment="0" applyProtection="0"/>
    <xf numFmtId="0" fontId="133" fillId="46" borderId="29" applyNumberFormat="0" applyAlignment="0" applyProtection="0"/>
    <xf numFmtId="0" fontId="132" fillId="46" borderId="29" applyNumberFormat="0" applyAlignment="0" applyProtection="0"/>
    <xf numFmtId="0" fontId="133" fillId="46" borderId="29" applyNumberFormat="0" applyAlignment="0" applyProtection="0"/>
    <xf numFmtId="0" fontId="132" fillId="46" borderId="29" applyNumberFormat="0" applyAlignment="0" applyProtection="0"/>
    <xf numFmtId="0" fontId="133" fillId="46" borderId="29" applyNumberFormat="0" applyAlignment="0" applyProtection="0"/>
    <xf numFmtId="0" fontId="132" fillId="46" borderId="29" applyNumberFormat="0" applyAlignment="0" applyProtection="0"/>
    <xf numFmtId="0" fontId="133" fillId="46" borderId="29" applyNumberFormat="0" applyAlignment="0" applyProtection="0"/>
    <xf numFmtId="0" fontId="131" fillId="40" borderId="29" applyNumberFormat="0" applyAlignment="0" applyProtection="0"/>
    <xf numFmtId="0" fontId="129" fillId="40" borderId="29" applyNumberFormat="0" applyAlignment="0" applyProtection="0"/>
    <xf numFmtId="0" fontId="131" fillId="40" borderId="29" applyNumberFormat="0" applyAlignment="0" applyProtection="0"/>
    <xf numFmtId="0" fontId="134" fillId="70" borderId="39" applyNumberFormat="0" applyAlignment="0" applyProtection="0"/>
    <xf numFmtId="0" fontId="135" fillId="70" borderId="39" applyNumberFormat="0" applyAlignment="0" applyProtection="0"/>
    <xf numFmtId="0" fontId="136" fillId="70" borderId="39" applyNumberFormat="0" applyAlignment="0" applyProtection="0"/>
    <xf numFmtId="0" fontId="135" fillId="70" borderId="39" applyNumberFormat="0" applyAlignment="0" applyProtection="0"/>
    <xf numFmtId="0" fontId="136" fillId="70" borderId="39" applyNumberFormat="0" applyAlignment="0" applyProtection="0"/>
    <xf numFmtId="0" fontId="137" fillId="70" borderId="39" applyNumberFormat="0" applyAlignment="0" applyProtection="0"/>
    <xf numFmtId="0" fontId="134" fillId="70" borderId="39" applyNumberFormat="0" applyAlignment="0" applyProtection="0"/>
    <xf numFmtId="0" fontId="137" fillId="70" borderId="39" applyNumberFormat="0" applyAlignment="0" applyProtection="0"/>
    <xf numFmtId="0" fontId="134" fillId="70" borderId="39" applyNumberFormat="0" applyAlignment="0" applyProtection="0"/>
    <xf numFmtId="0" fontId="137" fillId="70" borderId="39" applyNumberFormat="0" applyAlignment="0" applyProtection="0"/>
    <xf numFmtId="0" fontId="134" fillId="70" borderId="39" applyNumberFormat="0" applyAlignment="0" applyProtection="0"/>
    <xf numFmtId="0" fontId="137" fillId="70" borderId="39" applyNumberFormat="0" applyAlignment="0" applyProtection="0"/>
    <xf numFmtId="0" fontId="135" fillId="70" borderId="39" applyNumberFormat="0" applyAlignment="0" applyProtection="0"/>
    <xf numFmtId="0" fontId="136" fillId="70" borderId="39" applyNumberFormat="0" applyAlignment="0" applyProtection="0"/>
    <xf numFmtId="0" fontId="135" fillId="70" borderId="39" applyNumberFormat="0" applyAlignment="0" applyProtection="0"/>
    <xf numFmtId="0" fontId="136" fillId="70" borderId="39" applyNumberFormat="0" applyAlignment="0" applyProtection="0"/>
    <xf numFmtId="0" fontId="134" fillId="70" borderId="39" applyNumberFormat="0" applyAlignment="0" applyProtection="0"/>
    <xf numFmtId="0" fontId="138" fillId="0" borderId="0">
      <alignment horizontal="right" vertical="top"/>
    </xf>
    <xf numFmtId="0" fontId="139" fillId="0" borderId="0">
      <alignment horizontal="right" vertical="top"/>
    </xf>
    <xf numFmtId="0" fontId="138" fillId="0" borderId="0">
      <alignment horizontal="right" vertical="top"/>
    </xf>
    <xf numFmtId="0" fontId="139" fillId="0" borderId="0">
      <alignment horizontal="right" vertical="top"/>
    </xf>
    <xf numFmtId="0" fontId="140" fillId="0" borderId="0">
      <alignment horizontal="justify" vertical="top" wrapText="1"/>
    </xf>
    <xf numFmtId="0" fontId="141" fillId="0" borderId="0">
      <alignment horizontal="justify" vertical="top" wrapText="1"/>
    </xf>
    <xf numFmtId="0" fontId="140" fillId="0" borderId="0">
      <alignment horizontal="justify" vertical="top" wrapText="1"/>
    </xf>
    <xf numFmtId="0" fontId="141" fillId="0" borderId="0">
      <alignment horizontal="justify" vertical="top" wrapText="1"/>
    </xf>
    <xf numFmtId="0" fontId="138" fillId="0" borderId="0">
      <alignment horizontal="left"/>
    </xf>
    <xf numFmtId="0" fontId="139" fillId="0" borderId="0">
      <alignment horizontal="left"/>
    </xf>
    <xf numFmtId="0" fontId="138" fillId="0" borderId="0">
      <alignment horizontal="left"/>
    </xf>
    <xf numFmtId="0" fontId="139" fillId="0" borderId="0">
      <alignment horizontal="left"/>
    </xf>
    <xf numFmtId="0" fontId="140" fillId="0" borderId="0">
      <alignment horizontal="right"/>
    </xf>
    <xf numFmtId="0" fontId="141" fillId="0" borderId="0">
      <alignment horizontal="right"/>
    </xf>
    <xf numFmtId="0" fontId="140" fillId="0" borderId="0">
      <alignment horizontal="right"/>
    </xf>
    <xf numFmtId="0" fontId="141" fillId="0" borderId="0">
      <alignment horizontal="right"/>
    </xf>
    <xf numFmtId="4" fontId="140" fillId="0" borderId="0">
      <alignment horizontal="right" wrapText="1"/>
    </xf>
    <xf numFmtId="4" fontId="141" fillId="0" borderId="0">
      <alignment horizontal="right" wrapText="1"/>
    </xf>
    <xf numFmtId="4" fontId="140" fillId="0" borderId="0">
      <alignment horizontal="right" wrapText="1"/>
    </xf>
    <xf numFmtId="4" fontId="141" fillId="0" borderId="0">
      <alignment horizontal="right" wrapText="1"/>
    </xf>
    <xf numFmtId="0" fontId="140" fillId="0" borderId="0">
      <alignment horizontal="right"/>
    </xf>
    <xf numFmtId="0" fontId="141" fillId="0" borderId="0">
      <alignment horizontal="right"/>
    </xf>
    <xf numFmtId="0" fontId="140" fillId="0" borderId="0">
      <alignment horizontal="right"/>
    </xf>
    <xf numFmtId="0" fontId="141" fillId="0" borderId="0">
      <alignment horizontal="right"/>
    </xf>
    <xf numFmtId="4" fontId="140" fillId="0" borderId="0">
      <alignment horizontal="right"/>
    </xf>
    <xf numFmtId="4" fontId="141" fillId="0" borderId="0">
      <alignment horizontal="right"/>
    </xf>
    <xf numFmtId="4" fontId="140" fillId="0" borderId="0">
      <alignment horizontal="right"/>
    </xf>
    <xf numFmtId="4" fontId="141" fillId="0" borderId="0">
      <alignment horizontal="right"/>
    </xf>
    <xf numFmtId="3" fontId="142" fillId="0" borderId="0"/>
    <xf numFmtId="3" fontId="142" fillId="0" borderId="0"/>
    <xf numFmtId="3" fontId="142" fillId="0" borderId="0"/>
    <xf numFmtId="3" fontId="143" fillId="0" borderId="0"/>
    <xf numFmtId="3" fontId="142" fillId="0" borderId="0"/>
    <xf numFmtId="3" fontId="142" fillId="0" borderId="0"/>
    <xf numFmtId="3" fontId="143" fillId="0" borderId="0"/>
    <xf numFmtId="3" fontId="143" fillId="0" borderId="0"/>
    <xf numFmtId="3" fontId="142" fillId="0" borderId="0"/>
    <xf numFmtId="3" fontId="142" fillId="0" borderId="0"/>
    <xf numFmtId="3" fontId="143" fillId="0" borderId="0"/>
    <xf numFmtId="3" fontId="142" fillId="0" borderId="0"/>
    <xf numFmtId="3" fontId="142" fillId="0" borderId="0"/>
    <xf numFmtId="3" fontId="142" fillId="0" borderId="0"/>
    <xf numFmtId="3" fontId="143" fillId="0" borderId="0"/>
    <xf numFmtId="3" fontId="142" fillId="0" borderId="0"/>
    <xf numFmtId="3" fontId="142" fillId="0" borderId="0"/>
    <xf numFmtId="3" fontId="143" fillId="0" borderId="0"/>
    <xf numFmtId="3" fontId="143" fillId="0" borderId="0"/>
    <xf numFmtId="3" fontId="142" fillId="0" borderId="0"/>
    <xf numFmtId="3" fontId="142" fillId="0" borderId="0"/>
    <xf numFmtId="3" fontId="143" fillId="0" borderId="0"/>
    <xf numFmtId="3" fontId="142" fillId="0" borderId="0"/>
    <xf numFmtId="3" fontId="142" fillId="0" borderId="0"/>
    <xf numFmtId="3" fontId="142" fillId="0" borderId="0"/>
    <xf numFmtId="3" fontId="142" fillId="0" borderId="0"/>
    <xf numFmtId="3" fontId="143" fillId="0" borderId="0"/>
    <xf numFmtId="3" fontId="142" fillId="0" borderId="0"/>
    <xf numFmtId="3" fontId="142" fillId="0" borderId="0"/>
    <xf numFmtId="3" fontId="143" fillId="0" borderId="0"/>
    <xf numFmtId="3" fontId="143" fillId="0" borderId="0"/>
    <xf numFmtId="3" fontId="142" fillId="0" borderId="0"/>
    <xf numFmtId="3" fontId="142" fillId="0" borderId="0"/>
    <xf numFmtId="3" fontId="143" fillId="0" borderId="0"/>
    <xf numFmtId="3" fontId="142" fillId="0" borderId="0"/>
    <xf numFmtId="3" fontId="143" fillId="0" borderId="0"/>
    <xf numFmtId="3" fontId="142" fillId="0" borderId="0"/>
    <xf numFmtId="3" fontId="142" fillId="0" borderId="0"/>
    <xf numFmtId="3" fontId="143" fillId="0" borderId="0"/>
    <xf numFmtId="3" fontId="143" fillId="0" borderId="0"/>
    <xf numFmtId="3" fontId="142" fillId="0" borderId="0"/>
    <xf numFmtId="3" fontId="142" fillId="0" borderId="0"/>
    <xf numFmtId="3" fontId="142" fillId="0" borderId="0"/>
    <xf numFmtId="3" fontId="143" fillId="0" borderId="0"/>
    <xf numFmtId="3" fontId="142" fillId="0" borderId="0"/>
    <xf numFmtId="0" fontId="144" fillId="0" borderId="40" applyNumberFormat="0" applyFill="0" applyAlignment="0" applyProtection="0"/>
    <xf numFmtId="0" fontId="145" fillId="0" borderId="25" applyNumberFormat="0" applyFill="0" applyAlignment="0" applyProtection="0"/>
    <xf numFmtId="0" fontId="146" fillId="0" borderId="41" applyNumberFormat="0" applyFill="0" applyAlignment="0" applyProtection="0"/>
    <xf numFmtId="0" fontId="147"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7" fillId="0" borderId="41" applyNumberFormat="0" applyFill="0" applyAlignment="0" applyProtection="0"/>
    <xf numFmtId="0" fontId="148" fillId="0" borderId="40" applyNumberFormat="0" applyFill="0" applyAlignment="0" applyProtection="0"/>
    <xf numFmtId="0" fontId="149" fillId="0" borderId="40" applyNumberFormat="0" applyFill="0" applyAlignment="0" applyProtection="0"/>
    <xf numFmtId="0" fontId="148" fillId="0" borderId="40" applyNumberFormat="0" applyFill="0" applyAlignment="0" applyProtection="0"/>
    <xf numFmtId="0" fontId="149" fillId="0" borderId="40" applyNumberFormat="0" applyFill="0" applyAlignment="0" applyProtection="0"/>
    <xf numFmtId="0" fontId="150" fillId="0" borderId="40" applyNumberFormat="0" applyFill="0" applyAlignment="0" applyProtection="0"/>
    <xf numFmtId="0" fontId="144" fillId="0" borderId="40" applyNumberFormat="0" applyFill="0" applyAlignment="0" applyProtection="0"/>
    <xf numFmtId="0" fontId="150" fillId="0" borderId="40" applyNumberFormat="0" applyFill="0" applyAlignment="0" applyProtection="0"/>
    <xf numFmtId="0" fontId="151" fillId="0" borderId="41" applyNumberFormat="0" applyFill="0" applyAlignment="0" applyProtection="0"/>
    <xf numFmtId="0" fontId="152" fillId="0" borderId="41" applyNumberFormat="0" applyFill="0" applyAlignment="0" applyProtection="0"/>
    <xf numFmtId="0" fontId="151" fillId="0" borderId="41" applyNumberFormat="0" applyFill="0" applyAlignment="0" applyProtection="0"/>
    <xf numFmtId="0" fontId="152" fillId="0" borderId="41" applyNumberFormat="0" applyFill="0" applyAlignment="0" applyProtection="0"/>
    <xf numFmtId="0" fontId="151" fillId="0" borderId="41" applyNumberFormat="0" applyFill="0" applyAlignment="0" applyProtection="0"/>
    <xf numFmtId="0" fontId="152" fillId="0" borderId="41" applyNumberFormat="0" applyFill="0" applyAlignment="0" applyProtection="0"/>
    <xf numFmtId="0" fontId="151" fillId="0" borderId="41" applyNumberFormat="0" applyFill="0" applyAlignment="0" applyProtection="0"/>
    <xf numFmtId="0" fontId="152" fillId="0" borderId="41" applyNumberFormat="0" applyFill="0" applyAlignment="0" applyProtection="0"/>
    <xf numFmtId="0" fontId="151" fillId="0" borderId="41" applyNumberFormat="0" applyFill="0" applyAlignment="0" applyProtection="0"/>
    <xf numFmtId="0" fontId="152" fillId="0" borderId="41" applyNumberFormat="0" applyFill="0" applyAlignment="0" applyProtection="0"/>
    <xf numFmtId="0" fontId="151" fillId="0" borderId="41" applyNumberFormat="0" applyFill="0" applyAlignment="0" applyProtection="0"/>
    <xf numFmtId="0" fontId="152" fillId="0" borderId="41" applyNumberFormat="0" applyFill="0" applyAlignment="0" applyProtection="0"/>
    <xf numFmtId="0" fontId="150" fillId="0" borderId="40" applyNumberFormat="0" applyFill="0" applyAlignment="0" applyProtection="0"/>
    <xf numFmtId="0" fontId="144" fillId="0" borderId="40" applyNumberFormat="0" applyFill="0" applyAlignment="0" applyProtection="0"/>
    <xf numFmtId="0" fontId="150" fillId="0" borderId="40"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53" fillId="0" borderId="31"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54" fillId="0" borderId="31" applyNumberFormat="0" applyFill="0" applyAlignment="0" applyProtection="0"/>
    <xf numFmtId="0" fontId="153" fillId="0" borderId="31" applyNumberFormat="0" applyFill="0" applyAlignment="0" applyProtection="0"/>
    <xf numFmtId="0" fontId="154" fillId="0" borderId="31" applyNumberFormat="0" applyFill="0" applyAlignment="0" applyProtection="0"/>
    <xf numFmtId="0" fontId="153" fillId="0" borderId="31" applyNumberFormat="0" applyFill="0" applyAlignment="0" applyProtection="0"/>
    <xf numFmtId="0" fontId="154" fillId="0" borderId="31" applyNumberFormat="0" applyFill="0" applyAlignment="0" applyProtection="0"/>
    <xf numFmtId="0" fontId="153" fillId="0" borderId="31" applyNumberFormat="0" applyFill="0" applyAlignment="0" applyProtection="0"/>
    <xf numFmtId="0" fontId="154" fillId="0" borderId="31"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01" fillId="0" borderId="31" applyNumberFormat="0" applyFill="0" applyAlignment="0" applyProtection="0"/>
    <xf numFmtId="0" fontId="105" fillId="0" borderId="31" applyNumberFormat="0" applyFill="0" applyAlignment="0" applyProtection="0"/>
    <xf numFmtId="0" fontId="154" fillId="0" borderId="31" applyNumberFormat="0" applyFill="0" applyAlignment="0" applyProtection="0"/>
    <xf numFmtId="0" fontId="153" fillId="0" borderId="31" applyNumberFormat="0" applyFill="0" applyAlignment="0" applyProtection="0"/>
    <xf numFmtId="0" fontId="154" fillId="0" borderId="31" applyNumberFormat="0" applyFill="0" applyAlignment="0" applyProtection="0"/>
    <xf numFmtId="0" fontId="155" fillId="0" borderId="34" applyNumberFormat="0" applyFill="0" applyAlignment="0" applyProtection="0"/>
    <xf numFmtId="0" fontId="108" fillId="0" borderId="34" applyNumberFormat="0" applyFill="0" applyAlignment="0" applyProtection="0"/>
    <xf numFmtId="0" fontId="112" fillId="0" borderId="34" applyNumberFormat="0" applyFill="0" applyAlignment="0" applyProtection="0"/>
    <xf numFmtId="0" fontId="108" fillId="0" borderId="34" applyNumberFormat="0" applyFill="0" applyAlignment="0" applyProtection="0"/>
    <xf numFmtId="0" fontId="112" fillId="0" borderId="34" applyNumberFormat="0" applyFill="0" applyAlignment="0" applyProtection="0"/>
    <xf numFmtId="0" fontId="156" fillId="0" borderId="34" applyNumberFormat="0" applyFill="0" applyAlignment="0" applyProtection="0"/>
    <xf numFmtId="0" fontId="155" fillId="0" borderId="34" applyNumberFormat="0" applyFill="0" applyAlignment="0" applyProtection="0"/>
    <xf numFmtId="0" fontId="156" fillId="0" borderId="34" applyNumberFormat="0" applyFill="0" applyAlignment="0" applyProtection="0"/>
    <xf numFmtId="0" fontId="155" fillId="0" borderId="34" applyNumberFormat="0" applyFill="0" applyAlignment="0" applyProtection="0"/>
    <xf numFmtId="0" fontId="156" fillId="0" borderId="34" applyNumberFormat="0" applyFill="0" applyAlignment="0" applyProtection="0"/>
    <xf numFmtId="0" fontId="155" fillId="0" borderId="34" applyNumberFormat="0" applyFill="0" applyAlignment="0" applyProtection="0"/>
    <xf numFmtId="0" fontId="156" fillId="0" borderId="34" applyNumberFormat="0" applyFill="0" applyAlignment="0" applyProtection="0"/>
    <xf numFmtId="0" fontId="108" fillId="0" borderId="34" applyNumberFormat="0" applyFill="0" applyAlignment="0" applyProtection="0"/>
    <xf numFmtId="0" fontId="112" fillId="0" borderId="34" applyNumberFormat="0" applyFill="0" applyAlignment="0" applyProtection="0"/>
    <xf numFmtId="0" fontId="108" fillId="0" borderId="34" applyNumberFormat="0" applyFill="0" applyAlignment="0" applyProtection="0"/>
    <xf numFmtId="0" fontId="112" fillId="0" borderId="34" applyNumberFormat="0" applyFill="0" applyAlignment="0" applyProtection="0"/>
    <xf numFmtId="0" fontId="156" fillId="0" borderId="34" applyNumberFormat="0" applyFill="0" applyAlignment="0" applyProtection="0"/>
    <xf numFmtId="0" fontId="155" fillId="0" borderId="34" applyNumberFormat="0" applyFill="0" applyAlignment="0" applyProtection="0"/>
    <xf numFmtId="0" fontId="156" fillId="0" borderId="34" applyNumberFormat="0" applyFill="0" applyAlignment="0" applyProtection="0"/>
    <xf numFmtId="0" fontId="157" fillId="0" borderId="36" applyNumberFormat="0" applyFill="0" applyAlignment="0" applyProtection="0"/>
    <xf numFmtId="0" fontId="115" fillId="0" borderId="36" applyNumberFormat="0" applyFill="0" applyAlignment="0" applyProtection="0"/>
    <xf numFmtId="0" fontId="119" fillId="0" borderId="36" applyNumberFormat="0" applyFill="0" applyAlignment="0" applyProtection="0"/>
    <xf numFmtId="0" fontId="115" fillId="0" borderId="36" applyNumberFormat="0" applyFill="0" applyAlignment="0" applyProtection="0"/>
    <xf numFmtId="0" fontId="119" fillId="0" borderId="36" applyNumberFormat="0" applyFill="0" applyAlignment="0" applyProtection="0"/>
    <xf numFmtId="0" fontId="158" fillId="0" borderId="36" applyNumberFormat="0" applyFill="0" applyAlignment="0" applyProtection="0"/>
    <xf numFmtId="0" fontId="157" fillId="0" borderId="36" applyNumberFormat="0" applyFill="0" applyAlignment="0" applyProtection="0"/>
    <xf numFmtId="0" fontId="158" fillId="0" borderId="36" applyNumberFormat="0" applyFill="0" applyAlignment="0" applyProtection="0"/>
    <xf numFmtId="0" fontId="157" fillId="0" borderId="36" applyNumberFormat="0" applyFill="0" applyAlignment="0" applyProtection="0"/>
    <xf numFmtId="0" fontId="158" fillId="0" borderId="36" applyNumberFormat="0" applyFill="0" applyAlignment="0" applyProtection="0"/>
    <xf numFmtId="0" fontId="157" fillId="0" borderId="36" applyNumberFormat="0" applyFill="0" applyAlignment="0" applyProtection="0"/>
    <xf numFmtId="0" fontId="158" fillId="0" borderId="36" applyNumberFormat="0" applyFill="0" applyAlignment="0" applyProtection="0"/>
    <xf numFmtId="0" fontId="115" fillId="0" borderId="36" applyNumberFormat="0" applyFill="0" applyAlignment="0" applyProtection="0"/>
    <xf numFmtId="0" fontId="119" fillId="0" borderId="36" applyNumberFormat="0" applyFill="0" applyAlignment="0" applyProtection="0"/>
    <xf numFmtId="0" fontId="115" fillId="0" borderId="36" applyNumberFormat="0" applyFill="0" applyAlignment="0" applyProtection="0"/>
    <xf numFmtId="0" fontId="119" fillId="0" borderId="36" applyNumberFormat="0" applyFill="0" applyAlignment="0" applyProtection="0"/>
    <xf numFmtId="0" fontId="158" fillId="0" borderId="36" applyNumberFormat="0" applyFill="0" applyAlignment="0" applyProtection="0"/>
    <xf numFmtId="0" fontId="157" fillId="0" borderId="36" applyNumberFormat="0" applyFill="0" applyAlignment="0" applyProtection="0"/>
    <xf numFmtId="0" fontId="158" fillId="0" borderId="36" applyNumberFormat="0" applyFill="0" applyAlignment="0" applyProtection="0"/>
    <xf numFmtId="0" fontId="157" fillId="0" borderId="0" applyNumberFormat="0" applyFill="0" applyBorder="0" applyAlignment="0" applyProtection="0"/>
    <xf numFmtId="0" fontId="115"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19"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15"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19"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11" fillId="0" borderId="0"/>
    <xf numFmtId="0" fontId="38" fillId="0" borderId="0"/>
    <xf numFmtId="0" fontId="38" fillId="0" borderId="0"/>
    <xf numFmtId="0" fontId="38" fillId="0" borderId="0"/>
    <xf numFmtId="0" fontId="38" fillId="0" borderId="0"/>
    <xf numFmtId="0" fontId="32" fillId="0" borderId="0"/>
    <xf numFmtId="0" fontId="11" fillId="0" borderId="0"/>
    <xf numFmtId="0" fontId="32" fillId="0" borderId="0"/>
    <xf numFmtId="0" fontId="11" fillId="0" borderId="0"/>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0" fontId="38" fillId="0" borderId="0"/>
    <xf numFmtId="0" fontId="38" fillId="0" borderId="0"/>
    <xf numFmtId="0" fontId="38" fillId="0" borderId="0"/>
    <xf numFmtId="0" fontId="38" fillId="0" borderId="0"/>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0" fontId="11" fillId="0" borderId="0"/>
    <xf numFmtId="0" fontId="32" fillId="0" borderId="0"/>
    <xf numFmtId="0" fontId="11" fillId="0" borderId="0"/>
    <xf numFmtId="0" fontId="32"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alignment horizontal="left" vertical="center"/>
    </xf>
    <xf numFmtId="0" fontId="38" fillId="0" borderId="0"/>
    <xf numFmtId="0" fontId="38" fillId="0" borderId="0"/>
    <xf numFmtId="0" fontId="38" fillId="0" borderId="0"/>
    <xf numFmtId="0" fontId="38" fillId="0" borderId="0"/>
    <xf numFmtId="0" fontId="38" fillId="0" borderId="0"/>
    <xf numFmtId="165"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 fillId="0" borderId="0">
      <alignment vertical="top"/>
    </xf>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0" fontId="57" fillId="0" borderId="0">
      <alignment vertical="top"/>
    </xf>
    <xf numFmtId="0" fontId="14" fillId="0" borderId="0">
      <alignment vertical="top"/>
    </xf>
    <xf numFmtId="0" fontId="57" fillId="0" borderId="0">
      <alignment vertical="top"/>
    </xf>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0" fontId="14" fillId="0" borderId="0">
      <alignment vertical="top"/>
    </xf>
    <xf numFmtId="0" fontId="57" fillId="0" borderId="0">
      <alignment vertical="top"/>
    </xf>
    <xf numFmtId="0" fontId="14" fillId="0" borderId="0">
      <alignment vertical="top"/>
    </xf>
    <xf numFmtId="0" fontId="57"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1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1" fillId="0" borderId="0"/>
    <xf numFmtId="0" fontId="79" fillId="0" borderId="0">
      <alignment vertical="top"/>
    </xf>
    <xf numFmtId="0" fontId="57" fillId="0" borderId="0">
      <alignment vertical="top"/>
    </xf>
    <xf numFmtId="0" fontId="79" fillId="0" borderId="0">
      <alignment vertical="top"/>
    </xf>
    <xf numFmtId="0" fontId="57" fillId="0" borderId="0">
      <alignment vertical="top"/>
    </xf>
    <xf numFmtId="0" fontId="38" fillId="0" borderId="0"/>
    <xf numFmtId="0" fontId="38" fillId="0" borderId="0"/>
    <xf numFmtId="0" fontId="38" fillId="0" borderId="0"/>
    <xf numFmtId="0" fontId="38" fillId="0" borderId="0"/>
    <xf numFmtId="165" fontId="38" fillId="0" borderId="0">
      <alignment vertical="top"/>
    </xf>
    <xf numFmtId="0" fontId="14" fillId="0" borderId="0"/>
    <xf numFmtId="0" fontId="57" fillId="0" borderId="0"/>
    <xf numFmtId="0" fontId="14" fillId="0" borderId="0"/>
    <xf numFmtId="0" fontId="5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0" fontId="11" fillId="0" borderId="0"/>
    <xf numFmtId="0" fontId="32" fillId="0" borderId="0"/>
    <xf numFmtId="0" fontId="11" fillId="0" borderId="0"/>
    <xf numFmtId="0" fontId="32"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2"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11" fillId="0" borderId="0"/>
    <xf numFmtId="0" fontId="32" fillId="0" borderId="0"/>
    <xf numFmtId="0" fontId="11" fillId="0" borderId="0"/>
    <xf numFmtId="0" fontId="32"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2" fillId="0" borderId="0"/>
    <xf numFmtId="0" fontId="11" fillId="0" borderId="0"/>
    <xf numFmtId="0" fontId="32"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0" fontId="38" fillId="0" borderId="0"/>
    <xf numFmtId="0" fontId="38" fillId="0" borderId="0"/>
    <xf numFmtId="0" fontId="38" fillId="0" borderId="0"/>
    <xf numFmtId="0" fontId="38" fillId="0" borderId="0"/>
    <xf numFmtId="165" fontId="38" fillId="0" borderId="0">
      <alignment vertical="top"/>
    </xf>
    <xf numFmtId="165" fontId="38" fillId="0" borderId="0">
      <alignment vertical="top"/>
    </xf>
    <xf numFmtId="165" fontId="38" fillId="0" borderId="0">
      <alignment vertical="top"/>
    </xf>
    <xf numFmtId="165" fontId="38" fillId="0" borderId="0">
      <alignment vertical="top"/>
    </xf>
    <xf numFmtId="0" fontId="11" fillId="0" borderId="0"/>
    <xf numFmtId="0" fontId="11" fillId="0" borderId="0"/>
    <xf numFmtId="0" fontId="32" fillId="0" borderId="0"/>
    <xf numFmtId="0" fontId="11" fillId="0" borderId="0"/>
    <xf numFmtId="0" fontId="32" fillId="0" borderId="0"/>
    <xf numFmtId="0" fontId="11" fillId="0" borderId="0"/>
    <xf numFmtId="0" fontId="38" fillId="0" borderId="0"/>
    <xf numFmtId="0" fontId="38" fillId="0" borderId="0"/>
    <xf numFmtId="0" fontId="38" fillId="0" borderId="0"/>
    <xf numFmtId="0" fontId="38" fillId="0" borderId="0"/>
    <xf numFmtId="0" fontId="32" fillId="0" borderId="0"/>
    <xf numFmtId="0" fontId="11" fillId="0" borderId="0"/>
    <xf numFmtId="0" fontId="32" fillId="0" borderId="0"/>
    <xf numFmtId="0" fontId="11" fillId="0" borderId="0"/>
    <xf numFmtId="0" fontId="79" fillId="0" borderId="0">
      <alignment vertical="top"/>
    </xf>
    <xf numFmtId="0" fontId="57" fillId="0" borderId="0">
      <alignment vertical="top"/>
    </xf>
    <xf numFmtId="0" fontId="79" fillId="0" borderId="0">
      <alignment vertical="top"/>
    </xf>
    <xf numFmtId="0" fontId="57" fillId="0" borderId="0">
      <alignment vertical="top"/>
    </xf>
    <xf numFmtId="0" fontId="11" fillId="0" borderId="0"/>
    <xf numFmtId="0" fontId="11" fillId="0" borderId="0"/>
    <xf numFmtId="0" fontId="32" fillId="0" borderId="0"/>
    <xf numFmtId="0" fontId="11" fillId="0" borderId="0"/>
    <xf numFmtId="0" fontId="32" fillId="0" borderId="0"/>
    <xf numFmtId="0" fontId="11" fillId="0" borderId="0"/>
    <xf numFmtId="0" fontId="38" fillId="0" borderId="0"/>
    <xf numFmtId="0" fontId="38" fillId="0" borderId="0"/>
    <xf numFmtId="0" fontId="38" fillId="0" borderId="0"/>
    <xf numFmtId="0" fontId="38" fillId="0" borderId="0"/>
    <xf numFmtId="0" fontId="32" fillId="0" borderId="0"/>
    <xf numFmtId="0" fontId="11" fillId="0" borderId="0"/>
    <xf numFmtId="0" fontId="32" fillId="0" borderId="0"/>
    <xf numFmtId="0" fontId="11" fillId="0" borderId="0"/>
    <xf numFmtId="0" fontId="163" fillId="46" borderId="0" applyNumberFormat="0" applyBorder="0" applyAlignment="0" applyProtection="0"/>
    <xf numFmtId="0" fontId="164" fillId="5" borderId="0" applyNumberFormat="0" applyBorder="0" applyAlignment="0" applyProtection="0"/>
    <xf numFmtId="0" fontId="165" fillId="5" borderId="0" applyNumberFormat="0" applyBorder="0" applyAlignment="0" applyProtection="0"/>
    <xf numFmtId="0" fontId="166" fillId="5" borderId="0" applyNumberFormat="0" applyBorder="0" applyAlignment="0" applyProtection="0"/>
    <xf numFmtId="0" fontId="165" fillId="5" borderId="0" applyNumberFormat="0" applyBorder="0" applyAlignment="0" applyProtection="0"/>
    <xf numFmtId="0" fontId="166" fillId="5" borderId="0" applyNumberFormat="0" applyBorder="0" applyAlignment="0" applyProtection="0"/>
    <xf numFmtId="0" fontId="163" fillId="77" borderId="0" applyNumberFormat="0" applyBorder="0" applyAlignment="0" applyProtection="0"/>
    <xf numFmtId="0" fontId="167" fillId="77" borderId="0" applyNumberFormat="0" applyBorder="0" applyAlignment="0" applyProtection="0"/>
    <xf numFmtId="0" fontId="163" fillId="77" borderId="0" applyNumberFormat="0" applyBorder="0" applyAlignment="0" applyProtection="0"/>
    <xf numFmtId="0" fontId="167" fillId="77" borderId="0" applyNumberFormat="0" applyBorder="0" applyAlignment="0" applyProtection="0"/>
    <xf numFmtId="0" fontId="167" fillId="46" borderId="0" applyNumberFormat="0" applyBorder="0" applyAlignment="0" applyProtection="0"/>
    <xf numFmtId="0" fontId="163" fillId="46" borderId="0" applyNumberFormat="0" applyBorder="0" applyAlignment="0" applyProtection="0"/>
    <xf numFmtId="0" fontId="167" fillId="46" borderId="0" applyNumberFormat="0" applyBorder="0" applyAlignment="0" applyProtection="0"/>
    <xf numFmtId="0" fontId="168" fillId="46" borderId="0" applyNumberFormat="0" applyBorder="0" applyAlignment="0" applyProtection="0"/>
    <xf numFmtId="0" fontId="169" fillId="46" borderId="0" applyNumberFormat="0" applyBorder="0" applyAlignment="0" applyProtection="0"/>
    <xf numFmtId="0" fontId="168" fillId="46" borderId="0" applyNumberFormat="0" applyBorder="0" applyAlignment="0" applyProtection="0"/>
    <xf numFmtId="0" fontId="169" fillId="46" borderId="0" applyNumberFormat="0" applyBorder="0" applyAlignment="0" applyProtection="0"/>
    <xf numFmtId="0" fontId="168" fillId="46" borderId="0" applyNumberFormat="0" applyBorder="0" applyAlignment="0" applyProtection="0"/>
    <xf numFmtId="0" fontId="169" fillId="46" borderId="0" applyNumberFormat="0" applyBorder="0" applyAlignment="0" applyProtection="0"/>
    <xf numFmtId="0" fontId="168" fillId="46" borderId="0" applyNumberFormat="0" applyBorder="0" applyAlignment="0" applyProtection="0"/>
    <xf numFmtId="0" fontId="169" fillId="46" borderId="0" applyNumberFormat="0" applyBorder="0" applyAlignment="0" applyProtection="0"/>
    <xf numFmtId="0" fontId="168" fillId="46" borderId="0" applyNumberFormat="0" applyBorder="0" applyAlignment="0" applyProtection="0"/>
    <xf numFmtId="0" fontId="169" fillId="46" borderId="0" applyNumberFormat="0" applyBorder="0" applyAlignment="0" applyProtection="0"/>
    <xf numFmtId="0" fontId="168" fillId="46" borderId="0" applyNumberFormat="0" applyBorder="0" applyAlignment="0" applyProtection="0"/>
    <xf numFmtId="0" fontId="169" fillId="46" borderId="0" applyNumberFormat="0" applyBorder="0" applyAlignment="0" applyProtection="0"/>
    <xf numFmtId="0" fontId="167" fillId="46" borderId="0" applyNumberFormat="0" applyBorder="0" applyAlignment="0" applyProtection="0"/>
    <xf numFmtId="0" fontId="163" fillId="46" borderId="0" applyNumberFormat="0" applyBorder="0" applyAlignment="0" applyProtection="0"/>
    <xf numFmtId="0" fontId="167" fillId="46" borderId="0" applyNumberFormat="0" applyBorder="0" applyAlignment="0" applyProtection="0"/>
    <xf numFmtId="0" fontId="170" fillId="46" borderId="0" applyNumberFormat="0" applyBorder="0" applyAlignment="0" applyProtection="0"/>
    <xf numFmtId="0" fontId="163" fillId="46" borderId="0" applyNumberFormat="0" applyBorder="0" applyAlignment="0" applyProtection="0"/>
    <xf numFmtId="0" fontId="167" fillId="46" borderId="0" applyNumberFormat="0" applyBorder="0" applyAlignment="0" applyProtection="0"/>
    <xf numFmtId="0" fontId="163" fillId="46" borderId="0" applyNumberFormat="0" applyBorder="0" applyAlignment="0" applyProtection="0"/>
    <xf numFmtId="0" fontId="167" fillId="46" borderId="0" applyNumberFormat="0" applyBorder="0" applyAlignment="0" applyProtection="0"/>
    <xf numFmtId="0" fontId="171" fillId="46"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63" fillId="46" borderId="0" applyNumberFormat="0" applyBorder="0" applyAlignment="0" applyProtection="0"/>
    <xf numFmtId="0" fontId="167" fillId="46" borderId="0" applyNumberFormat="0" applyBorder="0" applyAlignment="0" applyProtection="0"/>
    <xf numFmtId="0" fontId="163" fillId="46" borderId="0" applyNumberFormat="0" applyBorder="0" applyAlignment="0" applyProtection="0"/>
    <xf numFmtId="0" fontId="167" fillId="46" borderId="0" applyNumberFormat="0" applyBorder="0" applyAlignment="0" applyProtection="0"/>
    <xf numFmtId="0" fontId="171" fillId="46"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38" fillId="0" borderId="0">
      <alignment wrapText="1"/>
    </xf>
    <xf numFmtId="0" fontId="38" fillId="0" borderId="0"/>
    <xf numFmtId="0" fontId="38" fillId="0" borderId="0"/>
    <xf numFmtId="0" fontId="38" fillId="0" borderId="0"/>
    <xf numFmtId="0" fontId="38" fillId="0" borderId="0"/>
    <xf numFmtId="0" fontId="38" fillId="0" borderId="0">
      <alignment wrapText="1"/>
    </xf>
    <xf numFmtId="0" fontId="38" fillId="0" borderId="0">
      <alignment wrapText="1"/>
    </xf>
    <xf numFmtId="0" fontId="38" fillId="0" borderId="0">
      <alignment wrapText="1"/>
    </xf>
    <xf numFmtId="0" fontId="81" fillId="0" borderId="0"/>
    <xf numFmtId="0" fontId="80" fillId="0" borderId="0"/>
    <xf numFmtId="0" fontId="38" fillId="0" borderId="0"/>
    <xf numFmtId="0" fontId="38" fillId="0" borderId="0"/>
    <xf numFmtId="0" fontId="38" fillId="0" borderId="0"/>
    <xf numFmtId="0" fontId="80" fillId="0" borderId="0"/>
    <xf numFmtId="0" fontId="38" fillId="0" borderId="0"/>
    <xf numFmtId="0" fontId="82" fillId="0" borderId="0"/>
    <xf numFmtId="0" fontId="81" fillId="0" borderId="0"/>
    <xf numFmtId="0" fontId="82" fillId="0" borderId="0"/>
    <xf numFmtId="0" fontId="81" fillId="0" borderId="0"/>
    <xf numFmtId="173" fontId="172" fillId="0" borderId="0"/>
    <xf numFmtId="0" fontId="3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9" fillId="0" borderId="0"/>
    <xf numFmtId="0" fontId="57" fillId="0" borderId="0"/>
    <xf numFmtId="0" fontId="79" fillId="0" borderId="0"/>
    <xf numFmtId="0" fontId="57" fillId="0" borderId="0"/>
    <xf numFmtId="0" fontId="38" fillId="0" borderId="0"/>
    <xf numFmtId="0" fontId="38" fillId="0" borderId="0"/>
    <xf numFmtId="0" fontId="38" fillId="0" borderId="0"/>
    <xf numFmtId="0" fontId="38" fillId="0" borderId="0"/>
    <xf numFmtId="0" fontId="38" fillId="0" borderId="0"/>
    <xf numFmtId="0" fontId="79" fillId="0" borderId="0"/>
    <xf numFmtId="0" fontId="57" fillId="0" borderId="0"/>
    <xf numFmtId="0" fontId="79" fillId="0" borderId="0"/>
    <xf numFmtId="0" fontId="57" fillId="0" borderId="0"/>
    <xf numFmtId="0" fontId="80" fillId="0" borderId="0"/>
    <xf numFmtId="0" fontId="38" fillId="0" borderId="0"/>
    <xf numFmtId="0" fontId="38" fillId="0" borderId="0"/>
    <xf numFmtId="0" fontId="38" fillId="0" borderId="0"/>
    <xf numFmtId="0" fontId="80" fillId="0" borderId="0"/>
    <xf numFmtId="0" fontId="38"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8" fillId="0" borderId="0"/>
    <xf numFmtId="0" fontId="80" fillId="0" borderId="0"/>
    <xf numFmtId="0" fontId="38" fillId="0" borderId="0"/>
    <xf numFmtId="0" fontId="38" fillId="0" borderId="0"/>
    <xf numFmtId="0" fontId="38" fillId="0" borderId="0"/>
    <xf numFmtId="0" fontId="80" fillId="0" borderId="0"/>
    <xf numFmtId="0" fontId="38" fillId="0" borderId="0"/>
    <xf numFmtId="0" fontId="80" fillId="0" borderId="0"/>
    <xf numFmtId="0" fontId="38" fillId="0" borderId="0"/>
    <xf numFmtId="0" fontId="38" fillId="0" borderId="0"/>
    <xf numFmtId="0" fontId="38" fillId="0" borderId="0"/>
    <xf numFmtId="0" fontId="80" fillId="0" borderId="0"/>
    <xf numFmtId="0" fontId="38" fillId="0" borderId="0"/>
    <xf numFmtId="0" fontId="14" fillId="0" borderId="0"/>
    <xf numFmtId="0" fontId="38" fillId="0" borderId="0"/>
    <xf numFmtId="0" fontId="38" fillId="0" borderId="0"/>
    <xf numFmtId="0" fontId="38" fillId="0" borderId="0"/>
    <xf numFmtId="0" fontId="38" fillId="0" borderId="0"/>
    <xf numFmtId="0" fontId="57" fillId="0" borderId="0"/>
    <xf numFmtId="0" fontId="14" fillId="0" borderId="0"/>
    <xf numFmtId="0" fontId="57" fillId="0" borderId="0"/>
    <xf numFmtId="0" fontId="3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xf numFmtId="0" fontId="38" fillId="0" borderId="0"/>
    <xf numFmtId="0" fontId="80" fillId="0" borderId="0"/>
    <xf numFmtId="0" fontId="81" fillId="0" borderId="0"/>
    <xf numFmtId="0" fontId="80" fillId="0" borderId="0"/>
    <xf numFmtId="0" fontId="38" fillId="0" borderId="0"/>
    <xf numFmtId="0" fontId="38" fillId="0" borderId="0"/>
    <xf numFmtId="0" fontId="80" fillId="0" borderId="0"/>
    <xf numFmtId="0" fontId="38" fillId="0" borderId="0"/>
    <xf numFmtId="0" fontId="82" fillId="0" borderId="0"/>
    <xf numFmtId="0" fontId="81" fillId="0" borderId="0"/>
    <xf numFmtId="0" fontId="82" fillId="0" borderId="0"/>
    <xf numFmtId="0" fontId="80" fillId="0" borderId="0"/>
    <xf numFmtId="0" fontId="38" fillId="0" borderId="0"/>
    <xf numFmtId="0" fontId="38" fillId="0" borderId="0"/>
    <xf numFmtId="0" fontId="38" fillId="0" borderId="0"/>
    <xf numFmtId="0" fontId="80" fillId="0" borderId="0"/>
    <xf numFmtId="0" fontId="38" fillId="0" borderId="0"/>
    <xf numFmtId="0" fontId="32"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38" fillId="0" borderId="0"/>
    <xf numFmtId="0" fontId="38" fillId="0" borderId="0"/>
    <xf numFmtId="0" fontId="80" fillId="0" borderId="0"/>
    <xf numFmtId="0" fontId="81" fillId="0" borderId="0"/>
    <xf numFmtId="0" fontId="80" fillId="0" borderId="0"/>
    <xf numFmtId="0" fontId="38" fillId="0" borderId="0"/>
    <xf numFmtId="0" fontId="38" fillId="0" borderId="0"/>
    <xf numFmtId="0" fontId="38" fillId="0" borderId="0"/>
    <xf numFmtId="0" fontId="80" fillId="0" borderId="0"/>
    <xf numFmtId="0" fontId="38" fillId="0" borderId="0"/>
    <xf numFmtId="0" fontId="82" fillId="0" borderId="0"/>
    <xf numFmtId="0" fontId="81" fillId="0" borderId="0"/>
    <xf numFmtId="0" fontId="82" fillId="0" borderId="0"/>
    <xf numFmtId="0" fontId="38" fillId="0" borderId="0"/>
    <xf numFmtId="0" fontId="38" fillId="0" borderId="0"/>
    <xf numFmtId="0" fontId="38" fillId="0" borderId="0"/>
    <xf numFmtId="0" fontId="80" fillId="0" borderId="0"/>
    <xf numFmtId="0" fontId="38" fillId="0" borderId="0"/>
    <xf numFmtId="0" fontId="38" fillId="0" borderId="0"/>
    <xf numFmtId="0" fontId="81" fillId="0" borderId="0"/>
    <xf numFmtId="0" fontId="80" fillId="0" borderId="0"/>
    <xf numFmtId="0" fontId="38" fillId="0" borderId="0"/>
    <xf numFmtId="0" fontId="38" fillId="0" borderId="0"/>
    <xf numFmtId="0" fontId="38" fillId="0" borderId="0"/>
    <xf numFmtId="0" fontId="80" fillId="0" borderId="0"/>
    <xf numFmtId="0" fontId="38" fillId="0" borderId="0"/>
    <xf numFmtId="0" fontId="82" fillId="0" borderId="0"/>
    <xf numFmtId="0" fontId="81" fillId="0" borderId="0"/>
    <xf numFmtId="0" fontId="82" fillId="0" borderId="0"/>
    <xf numFmtId="0" fontId="80"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38" fillId="0" borderId="0"/>
    <xf numFmtId="0" fontId="80" fillId="0" borderId="0"/>
    <xf numFmtId="0" fontId="81" fillId="0" borderId="0"/>
    <xf numFmtId="0" fontId="80" fillId="0" borderId="0"/>
    <xf numFmtId="0" fontId="38" fillId="0" borderId="0"/>
    <xf numFmtId="0" fontId="38" fillId="0" borderId="0"/>
    <xf numFmtId="0" fontId="38" fillId="0" borderId="0"/>
    <xf numFmtId="0" fontId="80" fillId="0" borderId="0"/>
    <xf numFmtId="0" fontId="38" fillId="0" borderId="0"/>
    <xf numFmtId="0" fontId="82" fillId="0" borderId="0"/>
    <xf numFmtId="0" fontId="81" fillId="0" borderId="0"/>
    <xf numFmtId="0" fontId="82" fillId="0" borderId="0"/>
    <xf numFmtId="0" fontId="38" fillId="0" borderId="0"/>
    <xf numFmtId="0" fontId="38" fillId="0" borderId="0"/>
    <xf numFmtId="0" fontId="38" fillId="0" borderId="0"/>
    <xf numFmtId="0" fontId="80" fillId="0" borderId="0"/>
    <xf numFmtId="0" fontId="38" fillId="0" borderId="0"/>
    <xf numFmtId="0" fontId="80" fillId="0" borderId="0"/>
    <xf numFmtId="0" fontId="81" fillId="0" borderId="0"/>
    <xf numFmtId="0" fontId="82" fillId="0" borderId="0"/>
    <xf numFmtId="0" fontId="81" fillId="0" borderId="0"/>
    <xf numFmtId="0" fontId="82" fillId="0" borderId="0"/>
    <xf numFmtId="0" fontId="38" fillId="0" borderId="0"/>
    <xf numFmtId="0" fontId="38" fillId="0" borderId="0"/>
    <xf numFmtId="0" fontId="38" fillId="0" borderId="0"/>
    <xf numFmtId="0" fontId="80" fillId="0" borderId="0"/>
    <xf numFmtId="0" fontId="38" fillId="0" borderId="0"/>
    <xf numFmtId="0" fontId="80" fillId="0" borderId="0"/>
    <xf numFmtId="0" fontId="81" fillId="0" borderId="0"/>
    <xf numFmtId="0" fontId="80" fillId="0" borderId="0"/>
    <xf numFmtId="0" fontId="38" fillId="0" borderId="0"/>
    <xf numFmtId="0" fontId="38" fillId="0" borderId="0"/>
    <xf numFmtId="0" fontId="38" fillId="0" borderId="0"/>
    <xf numFmtId="0" fontId="80" fillId="0" borderId="0"/>
    <xf numFmtId="0" fontId="38" fillId="0" borderId="0"/>
    <xf numFmtId="0" fontId="82" fillId="0" borderId="0"/>
    <xf numFmtId="0" fontId="81" fillId="0" borderId="0"/>
    <xf numFmtId="0" fontId="82" fillId="0" borderId="0"/>
    <xf numFmtId="0" fontId="38" fillId="0" borderId="0"/>
    <xf numFmtId="0" fontId="38" fillId="0" borderId="0"/>
    <xf numFmtId="0" fontId="38" fillId="0" borderId="0"/>
    <xf numFmtId="0" fontId="80" fillId="0" borderId="0"/>
    <xf numFmtId="0" fontId="38" fillId="0" borderId="0"/>
    <xf numFmtId="0" fontId="80" fillId="0" borderId="0"/>
    <xf numFmtId="0" fontId="38" fillId="0" borderId="0"/>
    <xf numFmtId="0" fontId="38" fillId="0" borderId="0"/>
    <xf numFmtId="0" fontId="38" fillId="0" borderId="0"/>
    <xf numFmtId="0" fontId="80" fillId="0" borderId="0"/>
    <xf numFmtId="0" fontId="38" fillId="0" borderId="0"/>
    <xf numFmtId="0" fontId="80" fillId="0" borderId="0"/>
    <xf numFmtId="0" fontId="38" fillId="0" borderId="0"/>
    <xf numFmtId="0" fontId="38" fillId="0" borderId="0"/>
    <xf numFmtId="0" fontId="38" fillId="0" borderId="0"/>
    <xf numFmtId="0" fontId="80" fillId="0" borderId="0"/>
    <xf numFmtId="0" fontId="38" fillId="0" borderId="0"/>
    <xf numFmtId="0" fontId="80" fillId="0" borderId="0"/>
    <xf numFmtId="0" fontId="14" fillId="0" borderId="0"/>
    <xf numFmtId="0" fontId="57" fillId="0" borderId="0"/>
    <xf numFmtId="0" fontId="14" fillId="0" borderId="0"/>
    <xf numFmtId="0" fontId="57" fillId="0" borderId="0"/>
    <xf numFmtId="0" fontId="38" fillId="0" borderId="0"/>
    <xf numFmtId="0" fontId="38" fillId="0" borderId="0"/>
    <xf numFmtId="0" fontId="38" fillId="0" borderId="0"/>
    <xf numFmtId="0" fontId="80" fillId="0" borderId="0"/>
    <xf numFmtId="0" fontId="38"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73" fillId="0" borderId="0">
      <protection locked="0"/>
    </xf>
    <xf numFmtId="0" fontId="38" fillId="0" borderId="0"/>
    <xf numFmtId="0" fontId="38" fillId="0" borderId="0"/>
    <xf numFmtId="0" fontId="38" fillId="0" borderId="0"/>
    <xf numFmtId="0" fontId="3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2" fillId="0" borderId="0"/>
    <xf numFmtId="0" fontId="32" fillId="0" borderId="0"/>
    <xf numFmtId="0" fontId="32" fillId="0" borderId="0"/>
    <xf numFmtId="0" fontId="32" fillId="0" borderId="0"/>
    <xf numFmtId="0" fontId="32" fillId="0" borderId="0"/>
    <xf numFmtId="0" fontId="32" fillId="0" borderId="0"/>
    <xf numFmtId="174" fontId="11" fillId="0" borderId="0"/>
    <xf numFmtId="174" fontId="32" fillId="0" borderId="0"/>
    <xf numFmtId="174" fontId="11" fillId="0" borderId="0"/>
    <xf numFmtId="174"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11" fillId="0" borderId="0"/>
    <xf numFmtId="0" fontId="32"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2" fillId="0" borderId="0"/>
    <xf numFmtId="0" fontId="11" fillId="0" borderId="0"/>
    <xf numFmtId="0" fontId="32" fillId="0" borderId="0"/>
    <xf numFmtId="0" fontId="38" fillId="0" borderId="0"/>
    <xf numFmtId="0" fontId="38" fillId="0" borderId="0"/>
    <xf numFmtId="0" fontId="38" fillId="0" borderId="0"/>
    <xf numFmtId="0" fontId="79" fillId="0" borderId="0"/>
    <xf numFmtId="0" fontId="57" fillId="0" borderId="0"/>
    <xf numFmtId="0" fontId="79" fillId="0" borderId="0"/>
    <xf numFmtId="0" fontId="57" fillId="0" borderId="0"/>
    <xf numFmtId="0" fontId="38" fillId="0" borderId="0"/>
    <xf numFmtId="0" fontId="38" fillId="0" borderId="0"/>
    <xf numFmtId="0" fontId="38" fillId="0" borderId="0"/>
    <xf numFmtId="0" fontId="38"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79" fillId="0" borderId="0"/>
    <xf numFmtId="0" fontId="11" fillId="0" borderId="0"/>
    <xf numFmtId="0" fontId="32" fillId="0" borderId="0"/>
    <xf numFmtId="0" fontId="11" fillId="0" borderId="0"/>
    <xf numFmtId="0" fontId="32" fillId="0" borderId="0"/>
    <xf numFmtId="0" fontId="57" fillId="0" borderId="0"/>
    <xf numFmtId="0" fontId="79" fillId="0" borderId="0"/>
    <xf numFmtId="0" fontId="57" fillId="0" borderId="0"/>
    <xf numFmtId="0" fontId="38"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80" fillId="0" borderId="0"/>
    <xf numFmtId="0" fontId="38" fillId="0" borderId="0"/>
    <xf numFmtId="0" fontId="11" fillId="0" borderId="0"/>
    <xf numFmtId="0" fontId="32" fillId="0" borderId="0"/>
    <xf numFmtId="0" fontId="11" fillId="0" borderId="0"/>
    <xf numFmtId="0" fontId="32"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79" fillId="0" borderId="0"/>
    <xf numFmtId="0" fontId="57" fillId="0" borderId="0"/>
    <xf numFmtId="0" fontId="79" fillId="0" borderId="0"/>
    <xf numFmtId="0" fontId="57" fillId="0" borderId="0"/>
    <xf numFmtId="0" fontId="38" fillId="0" borderId="0"/>
    <xf numFmtId="0" fontId="38" fillId="0" borderId="0"/>
    <xf numFmtId="0" fontId="38" fillId="0" borderId="0"/>
    <xf numFmtId="0" fontId="38"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1" fillId="0" borderId="0"/>
    <xf numFmtId="0" fontId="82" fillId="0" borderId="0"/>
    <xf numFmtId="0" fontId="81" fillId="0" borderId="0"/>
    <xf numFmtId="0" fontId="82"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xf numFmtId="0" fontId="11" fillId="0" borderId="0"/>
    <xf numFmtId="0" fontId="32" fillId="0" borderId="0"/>
    <xf numFmtId="0" fontId="11" fillId="0" borderId="0"/>
    <xf numFmtId="0" fontId="3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2" fillId="0" borderId="0"/>
    <xf numFmtId="0" fontId="11" fillId="0" borderId="0"/>
    <xf numFmtId="0" fontId="32"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79" fillId="0" borderId="0"/>
    <xf numFmtId="0" fontId="57" fillId="0" borderId="0"/>
    <xf numFmtId="0" fontId="79" fillId="0" borderId="0"/>
    <xf numFmtId="0" fontId="57" fillId="0" borderId="0"/>
    <xf numFmtId="0" fontId="38" fillId="0" borderId="0">
      <alignment wrapText="1"/>
    </xf>
    <xf numFmtId="0" fontId="38" fillId="0" borderId="0">
      <alignment wrapText="1"/>
    </xf>
    <xf numFmtId="0" fontId="38" fillId="0" borderId="0">
      <alignment wrapText="1"/>
    </xf>
    <xf numFmtId="0" fontId="38" fillId="0" borderId="0"/>
    <xf numFmtId="0" fontId="38" fillId="43" borderId="42" applyNumberFormat="0" applyFont="0" applyAlignment="0" applyProtection="0"/>
    <xf numFmtId="0" fontId="45" fillId="43" borderId="42"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6" fillId="43" borderId="42" applyNumberFormat="0" applyFont="0" applyAlignment="0" applyProtection="0"/>
    <xf numFmtId="0" fontId="45" fillId="43" borderId="42" applyNumberFormat="0" applyFont="0" applyAlignment="0" applyProtection="0"/>
    <xf numFmtId="0" fontId="46" fillId="43" borderId="42" applyNumberFormat="0" applyFont="0" applyAlignment="0" applyProtection="0"/>
    <xf numFmtId="0" fontId="38" fillId="43" borderId="42"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174" fontId="45"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57" borderId="42" applyNumberFormat="0" applyFont="0" applyAlignment="0" applyProtection="0"/>
    <xf numFmtId="0" fontId="38" fillId="57" borderId="42" applyNumberFormat="0" applyFont="0" applyAlignment="0" applyProtection="0"/>
    <xf numFmtId="0" fontId="38" fillId="57" borderId="42" applyNumberFormat="0" applyFont="0" applyAlignment="0" applyProtection="0"/>
    <xf numFmtId="0" fontId="38" fillId="57"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174" fontId="45"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174" fontId="45"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174" fontId="45"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174" fontId="45"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174" fontId="45" fillId="9" borderId="27" applyNumberFormat="0" applyFont="0" applyAlignment="0" applyProtection="0"/>
    <xf numFmtId="174" fontId="45" fillId="9" borderId="27" applyNumberFormat="0" applyFont="0" applyAlignment="0" applyProtection="0"/>
    <xf numFmtId="174" fontId="46" fillId="9" borderId="27" applyNumberFormat="0" applyFont="0" applyAlignment="0" applyProtection="0"/>
    <xf numFmtId="0" fontId="46" fillId="9" borderId="27" applyNumberFormat="0" applyFont="0" applyAlignment="0" applyProtection="0"/>
    <xf numFmtId="0" fontId="45" fillId="9" borderId="27" applyNumberFormat="0" applyFont="0" applyAlignment="0" applyProtection="0"/>
    <xf numFmtId="0" fontId="46" fillId="9" borderId="27" applyNumberFormat="0" applyFont="0" applyAlignment="0" applyProtection="0"/>
    <xf numFmtId="0" fontId="46" fillId="43" borderId="42" applyNumberFormat="0" applyFont="0" applyAlignment="0" applyProtection="0"/>
    <xf numFmtId="0" fontId="45" fillId="43" borderId="42" applyNumberFormat="0" applyFont="0" applyAlignment="0" applyProtection="0"/>
    <xf numFmtId="0" fontId="46" fillId="43" borderId="42" applyNumberFormat="0" applyFon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14" fillId="43" borderId="42" applyNumberFormat="0" applyFont="0" applyAlignment="0" applyProtection="0"/>
    <xf numFmtId="0" fontId="57" fillId="43" borderId="42" applyNumberFormat="0" applyFont="0" applyAlignment="0" applyProtection="0"/>
    <xf numFmtId="0" fontId="14" fillId="43" borderId="42" applyNumberFormat="0" applyFont="0" applyAlignment="0" applyProtection="0"/>
    <xf numFmtId="0" fontId="57"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14" fillId="43" borderId="42" applyNumberFormat="0" applyFont="0" applyAlignment="0" applyProtection="0"/>
    <xf numFmtId="0" fontId="57" fillId="43" borderId="42" applyNumberFormat="0" applyFont="0" applyAlignment="0" applyProtection="0"/>
    <xf numFmtId="0" fontId="14" fillId="43" borderId="42" applyNumberFormat="0" applyFont="0" applyAlignment="0" applyProtection="0"/>
    <xf numFmtId="0" fontId="57"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38" fillId="43" borderId="42" applyNumberFormat="0" applyFont="0" applyAlignment="0" applyProtection="0"/>
    <xf numFmtId="0" fontId="174"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75"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74" fillId="0" borderId="0" applyNumberFormat="0" applyFill="0" applyBorder="0" applyAlignment="0" applyProtection="0"/>
    <xf numFmtId="0" fontId="135" fillId="70" borderId="39" applyNumberFormat="0" applyAlignment="0" applyProtection="0"/>
    <xf numFmtId="0" fontId="176" fillId="7" borderId="24" applyNumberFormat="0" applyAlignment="0" applyProtection="0"/>
    <xf numFmtId="0" fontId="36" fillId="71" borderId="24" applyNumberFormat="0" applyAlignment="0" applyProtection="0"/>
    <xf numFmtId="0" fontId="176" fillId="71" borderId="24" applyNumberFormat="0" applyAlignment="0" applyProtection="0"/>
    <xf numFmtId="0" fontId="36" fillId="71" borderId="24" applyNumberFormat="0" applyAlignment="0" applyProtection="0"/>
    <xf numFmtId="0" fontId="176" fillId="71" borderId="24" applyNumberFormat="0" applyAlignment="0" applyProtection="0"/>
    <xf numFmtId="0" fontId="135" fillId="72" borderId="39" applyNumberFormat="0" applyAlignment="0" applyProtection="0"/>
    <xf numFmtId="0" fontId="136" fillId="72" borderId="39" applyNumberFormat="0" applyAlignment="0" applyProtection="0"/>
    <xf numFmtId="0" fontId="135" fillId="72" borderId="39" applyNumberFormat="0" applyAlignment="0" applyProtection="0"/>
    <xf numFmtId="0" fontId="136" fillId="72" borderId="39" applyNumberFormat="0" applyAlignment="0" applyProtection="0"/>
    <xf numFmtId="0" fontId="136" fillId="70" borderId="39" applyNumberFormat="0" applyAlignment="0" applyProtection="0"/>
    <xf numFmtId="0" fontId="135" fillId="70" borderId="39" applyNumberFormat="0" applyAlignment="0" applyProtection="0"/>
    <xf numFmtId="0" fontId="136" fillId="70" borderId="39" applyNumberFormat="0" applyAlignment="0" applyProtection="0"/>
    <xf numFmtId="0" fontId="177" fillId="71" borderId="39" applyNumberFormat="0" applyAlignment="0" applyProtection="0"/>
    <xf numFmtId="0" fontId="178" fillId="71" borderId="39" applyNumberFormat="0" applyAlignment="0" applyProtection="0"/>
    <xf numFmtId="0" fontId="177" fillId="71" borderId="39" applyNumberFormat="0" applyAlignment="0" applyProtection="0"/>
    <xf numFmtId="0" fontId="178" fillId="71" borderId="39" applyNumberFormat="0" applyAlignment="0" applyProtection="0"/>
    <xf numFmtId="0" fontId="177" fillId="71" borderId="39" applyNumberFormat="0" applyAlignment="0" applyProtection="0"/>
    <xf numFmtId="0" fontId="178" fillId="71" borderId="39" applyNumberFormat="0" applyAlignment="0" applyProtection="0"/>
    <xf numFmtId="0" fontId="177" fillId="71" borderId="39" applyNumberFormat="0" applyAlignment="0" applyProtection="0"/>
    <xf numFmtId="0" fontId="178" fillId="71" borderId="39" applyNumberFormat="0" applyAlignment="0" applyProtection="0"/>
    <xf numFmtId="0" fontId="177" fillId="71" borderId="39" applyNumberFormat="0" applyAlignment="0" applyProtection="0"/>
    <xf numFmtId="0" fontId="178" fillId="71" borderId="39" applyNumberFormat="0" applyAlignment="0" applyProtection="0"/>
    <xf numFmtId="0" fontId="177" fillId="71" borderId="39" applyNumberFormat="0" applyAlignment="0" applyProtection="0"/>
    <xf numFmtId="0" fontId="178" fillId="71" borderId="39" applyNumberFormat="0" applyAlignment="0" applyProtection="0"/>
    <xf numFmtId="0" fontId="36" fillId="7" borderId="24" applyNumberFormat="0" applyAlignment="0" applyProtection="0"/>
    <xf numFmtId="0" fontId="176" fillId="7" borderId="24" applyNumberFormat="0" applyAlignment="0" applyProtection="0"/>
    <xf numFmtId="0" fontId="36" fillId="7" borderId="24" applyNumberFormat="0" applyAlignment="0" applyProtection="0"/>
    <xf numFmtId="0" fontId="176" fillId="7" borderId="24" applyNumberForma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79"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1" fontId="181"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1" fillId="0" borderId="0" applyFill="0" applyBorder="0" applyAlignment="0" applyProtection="0">
      <alignment horizontal="center"/>
    </xf>
    <xf numFmtId="1" fontId="182" fillId="0" borderId="0" applyFill="0" applyBorder="0" applyAlignment="0" applyProtection="0">
      <alignment horizontal="center"/>
    </xf>
    <xf numFmtId="1" fontId="181" fillId="0" borderId="0" applyFill="0" applyBorder="0" applyAlignment="0" applyProtection="0">
      <alignment horizontal="center"/>
    </xf>
    <xf numFmtId="0" fontId="50"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0" fillId="54" borderId="0" applyNumberFormat="0" applyBorder="0" applyAlignment="0" applyProtection="0"/>
    <xf numFmtId="0" fontId="53" fillId="54" borderId="0" applyNumberFormat="0" applyBorder="0" applyAlignment="0" applyProtection="0"/>
    <xf numFmtId="0" fontId="50" fillId="54" borderId="0" applyNumberFormat="0" applyBorder="0" applyAlignment="0" applyProtection="0"/>
    <xf numFmtId="0" fontId="53" fillId="54" borderId="0" applyNumberFormat="0" applyBorder="0" applyAlignment="0" applyProtection="0"/>
    <xf numFmtId="0" fontId="50" fillId="54" borderId="0" applyNumberFormat="0" applyBorder="0" applyAlignment="0" applyProtection="0"/>
    <xf numFmtId="0" fontId="53"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0" fillId="54" borderId="0" applyNumberFormat="0" applyBorder="0" applyAlignment="0" applyProtection="0"/>
    <xf numFmtId="0" fontId="53" fillId="54" borderId="0" applyNumberFormat="0" applyBorder="0" applyAlignment="0" applyProtection="0"/>
    <xf numFmtId="0" fontId="50" fillId="60" borderId="0" applyNumberFormat="0" applyBorder="0" applyAlignment="0" applyProtection="0"/>
    <xf numFmtId="0" fontId="51" fillId="60" borderId="0" applyNumberFormat="0" applyBorder="0" applyAlignment="0" applyProtection="0"/>
    <xf numFmtId="0" fontId="52" fillId="60" borderId="0" applyNumberFormat="0" applyBorder="0" applyAlignment="0" applyProtection="0"/>
    <xf numFmtId="0" fontId="51" fillId="60" borderId="0" applyNumberFormat="0" applyBorder="0" applyAlignment="0" applyProtection="0"/>
    <xf numFmtId="0" fontId="52" fillId="60" borderId="0" applyNumberFormat="0" applyBorder="0" applyAlignment="0" applyProtection="0"/>
    <xf numFmtId="0" fontId="53" fillId="60" borderId="0" applyNumberFormat="0" applyBorder="0" applyAlignment="0" applyProtection="0"/>
    <xf numFmtId="0" fontId="50" fillId="60" borderId="0" applyNumberFormat="0" applyBorder="0" applyAlignment="0" applyProtection="0"/>
    <xf numFmtId="0" fontId="53" fillId="60" borderId="0" applyNumberFormat="0" applyBorder="0" applyAlignment="0" applyProtection="0"/>
    <xf numFmtId="0" fontId="50" fillId="60" borderId="0" applyNumberFormat="0" applyBorder="0" applyAlignment="0" applyProtection="0"/>
    <xf numFmtId="0" fontId="53" fillId="60" borderId="0" applyNumberFormat="0" applyBorder="0" applyAlignment="0" applyProtection="0"/>
    <xf numFmtId="0" fontId="50" fillId="60" borderId="0" applyNumberFormat="0" applyBorder="0" applyAlignment="0" applyProtection="0"/>
    <xf numFmtId="0" fontId="53" fillId="60" borderId="0" applyNumberFormat="0" applyBorder="0" applyAlignment="0" applyProtection="0"/>
    <xf numFmtId="0" fontId="51" fillId="60" borderId="0" applyNumberFormat="0" applyBorder="0" applyAlignment="0" applyProtection="0"/>
    <xf numFmtId="0" fontId="52" fillId="60" borderId="0" applyNumberFormat="0" applyBorder="0" applyAlignment="0" applyProtection="0"/>
    <xf numFmtId="0" fontId="51" fillId="60" borderId="0" applyNumberFormat="0" applyBorder="0" applyAlignment="0" applyProtection="0"/>
    <xf numFmtId="0" fontId="52" fillId="60" borderId="0" applyNumberFormat="0" applyBorder="0" applyAlignment="0" applyProtection="0"/>
    <xf numFmtId="0" fontId="53" fillId="60" borderId="0" applyNumberFormat="0" applyBorder="0" applyAlignment="0" applyProtection="0"/>
    <xf numFmtId="0" fontId="50" fillId="60" borderId="0" applyNumberFormat="0" applyBorder="0" applyAlignment="0" applyProtection="0"/>
    <xf numFmtId="0" fontId="53" fillId="60" borderId="0" applyNumberFormat="0" applyBorder="0" applyAlignment="0" applyProtection="0"/>
    <xf numFmtId="0" fontId="50" fillId="63" borderId="0" applyNumberFormat="0" applyBorder="0" applyAlignment="0" applyProtection="0"/>
    <xf numFmtId="0" fontId="51" fillId="63" borderId="0" applyNumberFormat="0" applyBorder="0" applyAlignment="0" applyProtection="0"/>
    <xf numFmtId="0" fontId="52" fillId="63" borderId="0" applyNumberFormat="0" applyBorder="0" applyAlignment="0" applyProtection="0"/>
    <xf numFmtId="0" fontId="51" fillId="63" borderId="0" applyNumberFormat="0" applyBorder="0" applyAlignment="0" applyProtection="0"/>
    <xf numFmtId="0" fontId="52" fillId="63" borderId="0" applyNumberFormat="0" applyBorder="0" applyAlignment="0" applyProtection="0"/>
    <xf numFmtId="0" fontId="53" fillId="63" borderId="0" applyNumberFormat="0" applyBorder="0" applyAlignment="0" applyProtection="0"/>
    <xf numFmtId="0" fontId="50" fillId="63" borderId="0" applyNumberFormat="0" applyBorder="0" applyAlignment="0" applyProtection="0"/>
    <xf numFmtId="0" fontId="53" fillId="63" borderId="0" applyNumberFormat="0" applyBorder="0" applyAlignment="0" applyProtection="0"/>
    <xf numFmtId="0" fontId="50" fillId="63" borderId="0" applyNumberFormat="0" applyBorder="0" applyAlignment="0" applyProtection="0"/>
    <xf numFmtId="0" fontId="53" fillId="63" borderId="0" applyNumberFormat="0" applyBorder="0" applyAlignment="0" applyProtection="0"/>
    <xf numFmtId="0" fontId="50" fillId="63" borderId="0" applyNumberFormat="0" applyBorder="0" applyAlignment="0" applyProtection="0"/>
    <xf numFmtId="0" fontId="53" fillId="63" borderId="0" applyNumberFormat="0" applyBorder="0" applyAlignment="0" applyProtection="0"/>
    <xf numFmtId="0" fontId="51" fillId="63" borderId="0" applyNumberFormat="0" applyBorder="0" applyAlignment="0" applyProtection="0"/>
    <xf numFmtId="0" fontId="52" fillId="63" borderId="0" applyNumberFormat="0" applyBorder="0" applyAlignment="0" applyProtection="0"/>
    <xf numFmtId="0" fontId="51" fillId="63" borderId="0" applyNumberFormat="0" applyBorder="0" applyAlignment="0" applyProtection="0"/>
    <xf numFmtId="0" fontId="52" fillId="63" borderId="0" applyNumberFormat="0" applyBorder="0" applyAlignment="0" applyProtection="0"/>
    <xf numFmtId="0" fontId="53" fillId="63" borderId="0" applyNumberFormat="0" applyBorder="0" applyAlignment="0" applyProtection="0"/>
    <xf numFmtId="0" fontId="50" fillId="63" borderId="0" applyNumberFormat="0" applyBorder="0" applyAlignment="0" applyProtection="0"/>
    <xf numFmtId="0" fontId="53" fillId="63"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0" fillId="48" borderId="0" applyNumberFormat="0" applyBorder="0" applyAlignment="0" applyProtection="0"/>
    <xf numFmtId="0" fontId="53" fillId="48" borderId="0" applyNumberFormat="0" applyBorder="0" applyAlignment="0" applyProtection="0"/>
    <xf numFmtId="0" fontId="50" fillId="48" borderId="0" applyNumberFormat="0" applyBorder="0" applyAlignment="0" applyProtection="0"/>
    <xf numFmtId="0" fontId="53" fillId="48" borderId="0" applyNumberFormat="0" applyBorder="0" applyAlignment="0" applyProtection="0"/>
    <xf numFmtId="0" fontId="50" fillId="48" borderId="0" applyNumberFormat="0" applyBorder="0" applyAlignment="0" applyProtection="0"/>
    <xf numFmtId="0" fontId="53"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0" fillId="48" borderId="0" applyNumberFormat="0" applyBorder="0" applyAlignment="0" applyProtection="0"/>
    <xf numFmtId="0" fontId="53" fillId="48"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0" fillId="49" borderId="0" applyNumberFormat="0" applyBorder="0" applyAlignment="0" applyProtection="0"/>
    <xf numFmtId="0" fontId="53" fillId="49" borderId="0" applyNumberFormat="0" applyBorder="0" applyAlignment="0" applyProtection="0"/>
    <xf numFmtId="0" fontId="50" fillId="49" borderId="0" applyNumberFormat="0" applyBorder="0" applyAlignment="0" applyProtection="0"/>
    <xf numFmtId="0" fontId="53" fillId="49" borderId="0" applyNumberFormat="0" applyBorder="0" applyAlignment="0" applyProtection="0"/>
    <xf numFmtId="0" fontId="50" fillId="49" borderId="0" applyNumberFormat="0" applyBorder="0" applyAlignment="0" applyProtection="0"/>
    <xf numFmtId="0" fontId="53"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0" fillId="49" borderId="0" applyNumberFormat="0" applyBorder="0" applyAlignment="0" applyProtection="0"/>
    <xf numFmtId="0" fontId="53" fillId="49"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0" fillId="51" borderId="0" applyNumberFormat="0" applyBorder="0" applyAlignment="0" applyProtection="0"/>
    <xf numFmtId="0" fontId="53" fillId="51" borderId="0" applyNumberFormat="0" applyBorder="0" applyAlignment="0" applyProtection="0"/>
    <xf numFmtId="0" fontId="50" fillId="51" borderId="0" applyNumberFormat="0" applyBorder="0" applyAlignment="0" applyProtection="0"/>
    <xf numFmtId="0" fontId="53" fillId="51" borderId="0" applyNumberFormat="0" applyBorder="0" applyAlignment="0" applyProtection="0"/>
    <xf numFmtId="0" fontId="50" fillId="51" borderId="0" applyNumberFormat="0" applyBorder="0" applyAlignment="0" applyProtection="0"/>
    <xf numFmtId="0" fontId="53"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0" fillId="51" borderId="0" applyNumberFormat="0" applyBorder="0" applyAlignment="0" applyProtection="0"/>
    <xf numFmtId="0" fontId="53" fillId="51" borderId="0" applyNumberFormat="0" applyBorder="0" applyAlignment="0" applyProtection="0"/>
    <xf numFmtId="0" fontId="183" fillId="0" borderId="40" applyNumberFormat="0" applyFill="0" applyAlignment="0" applyProtection="0"/>
    <xf numFmtId="0" fontId="144" fillId="0" borderId="40" applyNumberFormat="0" applyFill="0" applyAlignment="0" applyProtection="0"/>
    <xf numFmtId="0" fontId="150" fillId="0" borderId="40" applyNumberFormat="0" applyFill="0" applyAlignment="0" applyProtection="0"/>
    <xf numFmtId="0" fontId="144" fillId="0" borderId="40" applyNumberFormat="0" applyFill="0" applyAlignment="0" applyProtection="0"/>
    <xf numFmtId="0" fontId="150" fillId="0" borderId="40" applyNumberFormat="0" applyFill="0" applyAlignment="0" applyProtection="0"/>
    <xf numFmtId="0" fontId="184" fillId="0" borderId="40" applyNumberFormat="0" applyFill="0" applyAlignment="0" applyProtection="0"/>
    <xf numFmtId="0" fontId="183" fillId="0" borderId="40" applyNumberFormat="0" applyFill="0" applyAlignment="0" applyProtection="0"/>
    <xf numFmtId="0" fontId="184" fillId="0" borderId="40" applyNumberFormat="0" applyFill="0" applyAlignment="0" applyProtection="0"/>
    <xf numFmtId="0" fontId="183" fillId="0" borderId="40" applyNumberFormat="0" applyFill="0" applyAlignment="0" applyProtection="0"/>
    <xf numFmtId="0" fontId="184" fillId="0" borderId="40" applyNumberFormat="0" applyFill="0" applyAlignment="0" applyProtection="0"/>
    <xf numFmtId="0" fontId="183" fillId="0" borderId="40" applyNumberFormat="0" applyFill="0" applyAlignment="0" applyProtection="0"/>
    <xf numFmtId="0" fontId="184" fillId="0" borderId="40" applyNumberFormat="0" applyFill="0" applyAlignment="0" applyProtection="0"/>
    <xf numFmtId="0" fontId="144" fillId="0" borderId="40" applyNumberFormat="0" applyFill="0" applyAlignment="0" applyProtection="0"/>
    <xf numFmtId="0" fontId="150" fillId="0" borderId="40" applyNumberFormat="0" applyFill="0" applyAlignment="0" applyProtection="0"/>
    <xf numFmtId="0" fontId="144" fillId="0" borderId="40" applyNumberFormat="0" applyFill="0" applyAlignment="0" applyProtection="0"/>
    <xf numFmtId="0" fontId="150" fillId="0" borderId="40" applyNumberFormat="0" applyFill="0" applyAlignment="0" applyProtection="0"/>
    <xf numFmtId="0" fontId="184" fillId="0" borderId="40" applyNumberFormat="0" applyFill="0" applyAlignment="0" applyProtection="0"/>
    <xf numFmtId="0" fontId="183" fillId="0" borderId="40" applyNumberFormat="0" applyFill="0" applyAlignment="0" applyProtection="0"/>
    <xf numFmtId="0" fontId="184" fillId="0" borderId="40" applyNumberFormat="0" applyFill="0" applyAlignment="0" applyProtection="0"/>
    <xf numFmtId="0" fontId="185" fillId="73" borderId="30" applyNumberFormat="0" applyAlignment="0" applyProtection="0"/>
    <xf numFmtId="0" fontId="74" fillId="73" borderId="30" applyNumberFormat="0" applyAlignment="0" applyProtection="0"/>
    <xf numFmtId="0" fontId="76" fillId="73" borderId="30" applyNumberFormat="0" applyAlignment="0" applyProtection="0"/>
    <xf numFmtId="0" fontId="74" fillId="73" borderId="30" applyNumberFormat="0" applyAlignment="0" applyProtection="0"/>
    <xf numFmtId="0" fontId="76" fillId="73" borderId="30" applyNumberFormat="0" applyAlignment="0" applyProtection="0"/>
    <xf numFmtId="0" fontId="186" fillId="73" borderId="30" applyNumberFormat="0" applyAlignment="0" applyProtection="0"/>
    <xf numFmtId="0" fontId="185" fillId="73" borderId="30" applyNumberFormat="0" applyAlignment="0" applyProtection="0"/>
    <xf numFmtId="0" fontId="186" fillId="73" borderId="30" applyNumberFormat="0" applyAlignment="0" applyProtection="0"/>
    <xf numFmtId="0" fontId="185" fillId="73" borderId="30" applyNumberFormat="0" applyAlignment="0" applyProtection="0"/>
    <xf numFmtId="0" fontId="186" fillId="73" borderId="30" applyNumberFormat="0" applyAlignment="0" applyProtection="0"/>
    <xf numFmtId="0" fontId="185" fillId="73" borderId="30" applyNumberFormat="0" applyAlignment="0" applyProtection="0"/>
    <xf numFmtId="0" fontId="186" fillId="73" borderId="30" applyNumberFormat="0" applyAlignment="0" applyProtection="0"/>
    <xf numFmtId="0" fontId="74" fillId="73" borderId="30" applyNumberFormat="0" applyAlignment="0" applyProtection="0"/>
    <xf numFmtId="0" fontId="76" fillId="73" borderId="30" applyNumberFormat="0" applyAlignment="0" applyProtection="0"/>
    <xf numFmtId="0" fontId="74" fillId="73" borderId="30" applyNumberFormat="0" applyAlignment="0" applyProtection="0"/>
    <xf numFmtId="0" fontId="76" fillId="73" borderId="30" applyNumberFormat="0" applyAlignment="0" applyProtection="0"/>
    <xf numFmtId="0" fontId="186" fillId="73" borderId="30" applyNumberFormat="0" applyAlignment="0" applyProtection="0"/>
    <xf numFmtId="0" fontId="185" fillId="73" borderId="30" applyNumberFormat="0" applyAlignment="0" applyProtection="0"/>
    <xf numFmtId="0" fontId="186" fillId="73" borderId="30" applyNumberFormat="0" applyAlignment="0" applyProtection="0"/>
    <xf numFmtId="0" fontId="187" fillId="70" borderId="29" applyNumberFormat="0" applyAlignment="0" applyProtection="0"/>
    <xf numFmtId="0" fontId="65" fillId="70" borderId="29" applyNumberFormat="0" applyAlignment="0" applyProtection="0"/>
    <xf numFmtId="0" fontId="71" fillId="70" borderId="29" applyNumberFormat="0" applyAlignment="0" applyProtection="0"/>
    <xf numFmtId="0" fontId="65" fillId="70" borderId="29" applyNumberFormat="0" applyAlignment="0" applyProtection="0"/>
    <xf numFmtId="0" fontId="71" fillId="70" borderId="29" applyNumberFormat="0" applyAlignment="0" applyProtection="0"/>
    <xf numFmtId="0" fontId="188" fillId="70" borderId="29" applyNumberFormat="0" applyAlignment="0" applyProtection="0"/>
    <xf numFmtId="0" fontId="187" fillId="70" borderId="29" applyNumberFormat="0" applyAlignment="0" applyProtection="0"/>
    <xf numFmtId="0" fontId="188" fillId="70" borderId="29" applyNumberFormat="0" applyAlignment="0" applyProtection="0"/>
    <xf numFmtId="0" fontId="187" fillId="70" borderId="29" applyNumberFormat="0" applyAlignment="0" applyProtection="0"/>
    <xf numFmtId="0" fontId="188" fillId="70" borderId="29" applyNumberFormat="0" applyAlignment="0" applyProtection="0"/>
    <xf numFmtId="0" fontId="187" fillId="70" borderId="29" applyNumberFormat="0" applyAlignment="0" applyProtection="0"/>
    <xf numFmtId="0" fontId="188" fillId="70" borderId="29" applyNumberFormat="0" applyAlignment="0" applyProtection="0"/>
    <xf numFmtId="0" fontId="65" fillId="70" borderId="29" applyNumberFormat="0" applyAlignment="0" applyProtection="0"/>
    <xf numFmtId="0" fontId="71" fillId="70" borderId="29" applyNumberFormat="0" applyAlignment="0" applyProtection="0"/>
    <xf numFmtId="0" fontId="65" fillId="70" borderId="29" applyNumberFormat="0" applyAlignment="0" applyProtection="0"/>
    <xf numFmtId="0" fontId="71" fillId="70" borderId="29" applyNumberFormat="0" applyAlignment="0" applyProtection="0"/>
    <xf numFmtId="0" fontId="188" fillId="70" borderId="29" applyNumberFormat="0" applyAlignment="0" applyProtection="0"/>
    <xf numFmtId="0" fontId="187" fillId="70" borderId="29" applyNumberFormat="0" applyAlignment="0" applyProtection="0"/>
    <xf numFmtId="0" fontId="188" fillId="70" borderId="29" applyNumberFormat="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91" fillId="36" borderId="0" applyNumberFormat="0" applyBorder="0" applyAlignment="0" applyProtection="0"/>
    <xf numFmtId="0" fontId="58" fillId="36" borderId="0" applyNumberFormat="0" applyBorder="0" applyAlignment="0" applyProtection="0"/>
    <xf numFmtId="0" fontId="62" fillId="36" borderId="0" applyNumberFormat="0" applyBorder="0" applyAlignment="0" applyProtection="0"/>
    <xf numFmtId="0" fontId="58" fillId="36" borderId="0" applyNumberFormat="0" applyBorder="0" applyAlignment="0" applyProtection="0"/>
    <xf numFmtId="0" fontId="62" fillId="36" borderId="0" applyNumberFormat="0" applyBorder="0" applyAlignment="0" applyProtection="0"/>
    <xf numFmtId="0" fontId="192" fillId="36" borderId="0" applyNumberFormat="0" applyBorder="0" applyAlignment="0" applyProtection="0"/>
    <xf numFmtId="0" fontId="191" fillId="36" borderId="0" applyNumberFormat="0" applyBorder="0" applyAlignment="0" applyProtection="0"/>
    <xf numFmtId="0" fontId="192" fillId="36" borderId="0" applyNumberFormat="0" applyBorder="0" applyAlignment="0" applyProtection="0"/>
    <xf numFmtId="0" fontId="191" fillId="36" borderId="0" applyNumberFormat="0" applyBorder="0" applyAlignment="0" applyProtection="0"/>
    <xf numFmtId="0" fontId="192" fillId="36" borderId="0" applyNumberFormat="0" applyBorder="0" applyAlignment="0" applyProtection="0"/>
    <xf numFmtId="0" fontId="191" fillId="36" borderId="0" applyNumberFormat="0" applyBorder="0" applyAlignment="0" applyProtection="0"/>
    <xf numFmtId="0" fontId="192" fillId="36" borderId="0" applyNumberFormat="0" applyBorder="0" applyAlignment="0" applyProtection="0"/>
    <xf numFmtId="0" fontId="58" fillId="36" borderId="0" applyNumberFormat="0" applyBorder="0" applyAlignment="0" applyProtection="0"/>
    <xf numFmtId="0" fontId="62" fillId="36" borderId="0" applyNumberFormat="0" applyBorder="0" applyAlignment="0" applyProtection="0"/>
    <xf numFmtId="0" fontId="58" fillId="36" borderId="0" applyNumberFormat="0" applyBorder="0" applyAlignment="0" applyProtection="0"/>
    <xf numFmtId="0" fontId="62" fillId="36" borderId="0" applyNumberFormat="0" applyBorder="0" applyAlignment="0" applyProtection="0"/>
    <xf numFmtId="0" fontId="192" fillId="36" borderId="0" applyNumberFormat="0" applyBorder="0" applyAlignment="0" applyProtection="0"/>
    <xf numFmtId="0" fontId="191" fillId="36" borderId="0" applyNumberFormat="0" applyBorder="0" applyAlignment="0" applyProtection="0"/>
    <xf numFmtId="0" fontId="192" fillId="36" borderId="0" applyNumberFormat="0" applyBorder="0" applyAlignment="0" applyProtection="0"/>
    <xf numFmtId="0" fontId="193" fillId="0" borderId="0"/>
    <xf numFmtId="0" fontId="57" fillId="0" borderId="0"/>
    <xf numFmtId="0" fontId="193" fillId="0" borderId="0"/>
    <xf numFmtId="0" fontId="57" fillId="0" borderId="0"/>
    <xf numFmtId="175" fontId="194" fillId="0" borderId="0"/>
    <xf numFmtId="0" fontId="195" fillId="0" borderId="0"/>
    <xf numFmtId="0" fontId="80" fillId="0" borderId="0"/>
    <xf numFmtId="0" fontId="193" fillId="0" borderId="0"/>
    <xf numFmtId="0" fontId="196" fillId="0" borderId="0"/>
    <xf numFmtId="0" fontId="194" fillId="0" borderId="0"/>
    <xf numFmtId="0" fontId="196" fillId="0" borderId="0"/>
    <xf numFmtId="0" fontId="194" fillId="0" borderId="0"/>
    <xf numFmtId="0" fontId="57" fillId="0" borderId="0"/>
    <xf numFmtId="0" fontId="193" fillId="0" borderId="0"/>
    <xf numFmtId="0" fontId="57" fillId="0" borderId="0"/>
    <xf numFmtId="0" fontId="194" fillId="0" borderId="0"/>
    <xf numFmtId="0" fontId="197" fillId="0" borderId="0"/>
    <xf numFmtId="0" fontId="194" fillId="0" borderId="0"/>
    <xf numFmtId="0" fontId="194" fillId="0" borderId="0"/>
    <xf numFmtId="0" fontId="197" fillId="0" borderId="0"/>
    <xf numFmtId="0" fontId="197" fillId="0" borderId="0"/>
    <xf numFmtId="0" fontId="197"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193" fillId="0" borderId="0"/>
    <xf numFmtId="0" fontId="57" fillId="0" borderId="0"/>
    <xf numFmtId="0" fontId="193" fillId="0" borderId="0"/>
    <xf numFmtId="0" fontId="57" fillId="0" borderId="0"/>
    <xf numFmtId="0" fontId="159" fillId="0" borderId="0" applyNumberFormat="0" applyFill="0" applyBorder="0" applyAlignment="0" applyProtection="0"/>
    <xf numFmtId="0" fontId="198"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99" fillId="0" borderId="0" applyNumberFormat="0" applyFill="0" applyBorder="0" applyAlignment="0" applyProtection="0"/>
    <xf numFmtId="0" fontId="198" fillId="0" borderId="0" applyNumberFormat="0" applyFill="0" applyBorder="0" applyAlignment="0" applyProtection="0"/>
    <xf numFmtId="0" fontId="199" fillId="0" borderId="0" applyNumberFormat="0" applyFill="0" applyBorder="0" applyAlignment="0" applyProtection="0"/>
    <xf numFmtId="0" fontId="198" fillId="0" borderId="0" applyNumberFormat="0" applyFill="0" applyBorder="0" applyAlignment="0" applyProtection="0"/>
    <xf numFmtId="0" fontId="88" fillId="0" borderId="43" applyNumberFormat="0" applyFill="0" applyAlignment="0" applyProtection="0"/>
    <xf numFmtId="0" fontId="200" fillId="0" borderId="28" applyNumberFormat="0" applyFill="0" applyAlignment="0" applyProtection="0"/>
    <xf numFmtId="0" fontId="23" fillId="0" borderId="44" applyNumberFormat="0" applyFill="0" applyAlignment="0" applyProtection="0"/>
    <xf numFmtId="0" fontId="200" fillId="0" borderId="44" applyNumberFormat="0" applyFill="0" applyAlignment="0" applyProtection="0"/>
    <xf numFmtId="0" fontId="23" fillId="0" borderId="44" applyNumberFormat="0" applyFill="0" applyAlignment="0" applyProtection="0"/>
    <xf numFmtId="0" fontId="200" fillId="0" borderId="44" applyNumberFormat="0" applyFill="0" applyAlignment="0" applyProtection="0"/>
    <xf numFmtId="0" fontId="88" fillId="0" borderId="45" applyNumberFormat="0" applyFill="0" applyAlignment="0" applyProtection="0"/>
    <xf numFmtId="0" fontId="89" fillId="0" borderId="45" applyNumberFormat="0" applyFill="0" applyAlignment="0" applyProtection="0"/>
    <xf numFmtId="0" fontId="88" fillId="0" borderId="45" applyNumberFormat="0" applyFill="0" applyAlignment="0" applyProtection="0"/>
    <xf numFmtId="0" fontId="89" fillId="0" borderId="45" applyNumberFormat="0" applyFill="0" applyAlignment="0" applyProtection="0"/>
    <xf numFmtId="0" fontId="89" fillId="0" borderId="43" applyNumberFormat="0" applyFill="0" applyAlignment="0" applyProtection="0"/>
    <xf numFmtId="0" fontId="88" fillId="0" borderId="43" applyNumberFormat="0" applyFill="0" applyAlignment="0" applyProtection="0"/>
    <xf numFmtId="0" fontId="89" fillId="0" borderId="43" applyNumberFormat="0" applyFill="0" applyAlignment="0" applyProtection="0"/>
    <xf numFmtId="0" fontId="201" fillId="0" borderId="44" applyNumberFormat="0" applyFill="0" applyAlignment="0" applyProtection="0"/>
    <xf numFmtId="0" fontId="202" fillId="0" borderId="44" applyNumberFormat="0" applyFill="0" applyAlignment="0" applyProtection="0"/>
    <xf numFmtId="0" fontId="201" fillId="0" borderId="44" applyNumberFormat="0" applyFill="0" applyAlignment="0" applyProtection="0"/>
    <xf numFmtId="0" fontId="202" fillId="0" borderId="44" applyNumberFormat="0" applyFill="0" applyAlignment="0" applyProtection="0"/>
    <xf numFmtId="0" fontId="201" fillId="0" borderId="44" applyNumberFormat="0" applyFill="0" applyAlignment="0" applyProtection="0"/>
    <xf numFmtId="0" fontId="202" fillId="0" borderId="44" applyNumberFormat="0" applyFill="0" applyAlignment="0" applyProtection="0"/>
    <xf numFmtId="0" fontId="201" fillId="0" borderId="44" applyNumberFormat="0" applyFill="0" applyAlignment="0" applyProtection="0"/>
    <xf numFmtId="0" fontId="202" fillId="0" borderId="44" applyNumberFormat="0" applyFill="0" applyAlignment="0" applyProtection="0"/>
    <xf numFmtId="0" fontId="201" fillId="0" borderId="44" applyNumberFormat="0" applyFill="0" applyAlignment="0" applyProtection="0"/>
    <xf numFmtId="0" fontId="202" fillId="0" borderId="44" applyNumberFormat="0" applyFill="0" applyAlignment="0" applyProtection="0"/>
    <xf numFmtId="0" fontId="201" fillId="0" borderId="44" applyNumberFormat="0" applyFill="0" applyAlignment="0" applyProtection="0"/>
    <xf numFmtId="0" fontId="202" fillId="0" borderId="44" applyNumberFormat="0" applyFill="0" applyAlignment="0" applyProtection="0"/>
    <xf numFmtId="0" fontId="89" fillId="0" borderId="43" applyNumberFormat="0" applyFill="0" applyAlignment="0" applyProtection="0"/>
    <xf numFmtId="0" fontId="88" fillId="0" borderId="43" applyNumberFormat="0" applyFill="0" applyAlignment="0" applyProtection="0"/>
    <xf numFmtId="0" fontId="89" fillId="0" borderId="43" applyNumberFormat="0" applyFill="0" applyAlignment="0" applyProtection="0"/>
    <xf numFmtId="42"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1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4"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4"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1" fillId="0" borderId="0" applyFont="0" applyFill="0" applyBorder="0" applyAlignment="0" applyProtection="0"/>
    <xf numFmtId="0" fontId="203" fillId="40" borderId="29" applyNumberFormat="0" applyAlignment="0" applyProtection="0"/>
    <xf numFmtId="0" fontId="129" fillId="40" borderId="29" applyNumberFormat="0" applyAlignment="0" applyProtection="0"/>
    <xf numFmtId="0" fontId="131" fillId="40" borderId="29" applyNumberFormat="0" applyAlignment="0" applyProtection="0"/>
    <xf numFmtId="0" fontId="129" fillId="40" borderId="29" applyNumberFormat="0" applyAlignment="0" applyProtection="0"/>
    <xf numFmtId="0" fontId="131" fillId="40" borderId="29" applyNumberFormat="0" applyAlignment="0" applyProtection="0"/>
    <xf numFmtId="0" fontId="204" fillId="40" borderId="29" applyNumberFormat="0" applyAlignment="0" applyProtection="0"/>
    <xf numFmtId="0" fontId="203" fillId="40" borderId="29" applyNumberFormat="0" applyAlignment="0" applyProtection="0"/>
    <xf numFmtId="0" fontId="204" fillId="40" borderId="29" applyNumberFormat="0" applyAlignment="0" applyProtection="0"/>
    <xf numFmtId="0" fontId="203" fillId="40" borderId="29" applyNumberFormat="0" applyAlignment="0" applyProtection="0"/>
    <xf numFmtId="0" fontId="204" fillId="40" borderId="29" applyNumberFormat="0" applyAlignment="0" applyProtection="0"/>
    <xf numFmtId="0" fontId="203" fillId="40" borderId="29" applyNumberFormat="0" applyAlignment="0" applyProtection="0"/>
    <xf numFmtId="0" fontId="204" fillId="40" borderId="29" applyNumberFormat="0" applyAlignment="0" applyProtection="0"/>
    <xf numFmtId="0" fontId="129" fillId="40" borderId="29" applyNumberFormat="0" applyAlignment="0" applyProtection="0"/>
    <xf numFmtId="0" fontId="131" fillId="40" borderId="29" applyNumberFormat="0" applyAlignment="0" applyProtection="0"/>
    <xf numFmtId="0" fontId="129" fillId="40" borderId="29" applyNumberFormat="0" applyAlignment="0" applyProtection="0"/>
    <xf numFmtId="0" fontId="131" fillId="40" borderId="29" applyNumberFormat="0" applyAlignment="0" applyProtection="0"/>
    <xf numFmtId="0" fontId="204" fillId="40" borderId="29" applyNumberFormat="0" applyAlignment="0" applyProtection="0"/>
    <xf numFmtId="0" fontId="203" fillId="40" borderId="29" applyNumberFormat="0" applyAlignment="0" applyProtection="0"/>
    <xf numFmtId="0" fontId="204" fillId="40" borderId="29" applyNumberFormat="0" applyAlignment="0" applyProtection="0"/>
    <xf numFmtId="0" fontId="205" fillId="0" borderId="43" applyNumberFormat="0" applyFill="0" applyAlignment="0" applyProtection="0"/>
    <xf numFmtId="0" fontId="88" fillId="0" borderId="43" applyNumberFormat="0" applyFill="0" applyAlignment="0" applyProtection="0"/>
    <xf numFmtId="0" fontId="89" fillId="0" borderId="43" applyNumberFormat="0" applyFill="0" applyAlignment="0" applyProtection="0"/>
    <xf numFmtId="0" fontId="88" fillId="0" borderId="43" applyNumberFormat="0" applyFill="0" applyAlignment="0" applyProtection="0"/>
    <xf numFmtId="0" fontId="89" fillId="0" borderId="43" applyNumberFormat="0" applyFill="0" applyAlignment="0" applyProtection="0"/>
    <xf numFmtId="0" fontId="206" fillId="0" borderId="43" applyNumberFormat="0" applyFill="0" applyAlignment="0" applyProtection="0"/>
    <xf numFmtId="0" fontId="205" fillId="0" borderId="43" applyNumberFormat="0" applyFill="0" applyAlignment="0" applyProtection="0"/>
    <xf numFmtId="0" fontId="206" fillId="0" borderId="43" applyNumberFormat="0" applyFill="0" applyAlignment="0" applyProtection="0"/>
    <xf numFmtId="0" fontId="205" fillId="0" borderId="43" applyNumberFormat="0" applyFill="0" applyAlignment="0" applyProtection="0"/>
    <xf numFmtId="0" fontId="206" fillId="0" borderId="43" applyNumberFormat="0" applyFill="0" applyAlignment="0" applyProtection="0"/>
    <xf numFmtId="0" fontId="205" fillId="0" borderId="43" applyNumberFormat="0" applyFill="0" applyAlignment="0" applyProtection="0"/>
    <xf numFmtId="0" fontId="206" fillId="0" borderId="43" applyNumberFormat="0" applyFill="0" applyAlignment="0" applyProtection="0"/>
    <xf numFmtId="0" fontId="88" fillId="0" borderId="43" applyNumberFormat="0" applyFill="0" applyAlignment="0" applyProtection="0"/>
    <xf numFmtId="0" fontId="89" fillId="0" borderId="43" applyNumberFormat="0" applyFill="0" applyAlignment="0" applyProtection="0"/>
    <xf numFmtId="0" fontId="88" fillId="0" borderId="43" applyNumberFormat="0" applyFill="0" applyAlignment="0" applyProtection="0"/>
    <xf numFmtId="0" fontId="89" fillId="0" borderId="43" applyNumberFormat="0" applyFill="0" applyAlignment="0" applyProtection="0"/>
    <xf numFmtId="0" fontId="206" fillId="0" borderId="43" applyNumberFormat="0" applyFill="0" applyAlignment="0" applyProtection="0"/>
    <xf numFmtId="0" fontId="205" fillId="0" borderId="43" applyNumberFormat="0" applyFill="0" applyAlignment="0" applyProtection="0"/>
    <xf numFmtId="0" fontId="206" fillId="0" borderId="43" applyNumberFormat="0" applyFill="0" applyAlignment="0" applyProtection="0"/>
    <xf numFmtId="0" fontId="146" fillId="0" borderId="0" applyNumberFormat="0" applyFill="0" applyBorder="0" applyAlignment="0" applyProtection="0"/>
    <xf numFmtId="0" fontId="28"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3" fontId="207" fillId="0" borderId="0"/>
    <xf numFmtId="3" fontId="208" fillId="0" borderId="0"/>
    <xf numFmtId="3" fontId="207" fillId="0" borderId="0"/>
    <xf numFmtId="3" fontId="208" fillId="0" borderId="0"/>
    <xf numFmtId="0" fontId="209" fillId="0" borderId="0"/>
    <xf numFmtId="177" fontId="80" fillId="0" borderId="0" applyFont="0" applyFill="0" applyBorder="0" applyAlignment="0" applyProtection="0"/>
    <xf numFmtId="0" fontId="80" fillId="0" borderId="0" applyFill="0" applyBorder="0"/>
    <xf numFmtId="177" fontId="38" fillId="0" borderId="0" applyFont="0" applyFill="0" applyBorder="0" applyAlignment="0" applyProtection="0"/>
    <xf numFmtId="0" fontId="8" fillId="0" borderId="0"/>
    <xf numFmtId="0" fontId="38" fillId="0" borderId="0"/>
  </cellStyleXfs>
  <cellXfs count="239">
    <xf numFmtId="0" fontId="0" fillId="0" borderId="0" xfId="0"/>
    <xf numFmtId="0" fontId="16" fillId="0" borderId="0" xfId="0" applyFont="1" applyAlignment="1">
      <alignment horizontal="center" vertical="center"/>
    </xf>
    <xf numFmtId="0" fontId="16" fillId="0" borderId="0" xfId="0" applyFont="1" applyAlignment="1">
      <alignment horizontal="center" vertical="center" wrapText="1"/>
    </xf>
    <xf numFmtId="4" fontId="16" fillId="0" borderId="0" xfId="0" applyNumberFormat="1" applyFont="1" applyAlignment="1">
      <alignment horizontal="center" vertical="center"/>
    </xf>
    <xf numFmtId="0" fontId="15" fillId="0" borderId="0" xfId="0" applyFont="1"/>
    <xf numFmtId="10" fontId="13" fillId="0" borderId="0" xfId="0" applyNumberFormat="1" applyFont="1" applyAlignment="1">
      <alignment horizontal="center"/>
    </xf>
    <xf numFmtId="0" fontId="19" fillId="0" borderId="0" xfId="0" applyFont="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xf numFmtId="4" fontId="21" fillId="0" borderId="0" xfId="0" applyNumberFormat="1" applyFont="1"/>
    <xf numFmtId="0" fontId="19" fillId="0" borderId="0" xfId="0" applyFont="1" applyAlignment="1">
      <alignment vertical="center"/>
    </xf>
    <xf numFmtId="4" fontId="21" fillId="0" borderId="2" xfId="0" applyNumberFormat="1" applyFont="1" applyBorder="1" applyAlignment="1">
      <alignment horizontal="center" vertical="center"/>
    </xf>
    <xf numFmtId="4" fontId="21" fillId="0" borderId="1" xfId="0" applyNumberFormat="1" applyFont="1" applyBorder="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24" fillId="2" borderId="0" xfId="0" applyFont="1" applyFill="1" applyAlignment="1">
      <alignment horizontal="center" vertical="center"/>
    </xf>
    <xf numFmtId="0" fontId="25" fillId="0" borderId="0" xfId="0" applyFont="1"/>
    <xf numFmtId="0" fontId="21" fillId="0" borderId="0" xfId="0" applyFont="1" applyAlignment="1">
      <alignment vertical="center"/>
    </xf>
    <xf numFmtId="4" fontId="21" fillId="0" borderId="2" xfId="0" applyNumberFormat="1" applyFont="1" applyBorder="1" applyAlignment="1">
      <alignment vertical="center"/>
    </xf>
    <xf numFmtId="4" fontId="21" fillId="0" borderId="1" xfId="0" applyNumberFormat="1" applyFont="1" applyBorder="1" applyAlignment="1">
      <alignment vertical="center"/>
    </xf>
    <xf numFmtId="0" fontId="24" fillId="0" borderId="0" xfId="0" applyFont="1" applyAlignment="1">
      <alignment horizontal="center" vertical="center"/>
    </xf>
    <xf numFmtId="0" fontId="18" fillId="0" borderId="0" xfId="0" applyFont="1" applyBorder="1" applyAlignment="1">
      <alignment horizontal="center" vertical="center"/>
    </xf>
    <xf numFmtId="0" fontId="20" fillId="0" borderId="3" xfId="0" applyFont="1" applyBorder="1" applyAlignment="1">
      <alignment horizontal="left" vertical="center"/>
    </xf>
    <xf numFmtId="0" fontId="20" fillId="0" borderId="3" xfId="0" applyFont="1" applyBorder="1" applyAlignment="1">
      <alignment vertical="center"/>
    </xf>
    <xf numFmtId="0" fontId="21" fillId="0" borderId="10" xfId="0" applyFont="1" applyBorder="1" applyAlignment="1">
      <alignment horizontal="center" vertical="center"/>
    </xf>
    <xf numFmtId="0" fontId="20" fillId="0" borderId="11" xfId="0" applyFont="1" applyBorder="1" applyAlignment="1">
      <alignment horizontal="center" vertical="center"/>
    </xf>
    <xf numFmtId="0" fontId="21" fillId="0" borderId="13" xfId="0" applyFont="1" applyBorder="1" applyAlignment="1">
      <alignment horizontal="center" vertical="center"/>
    </xf>
    <xf numFmtId="0" fontId="20" fillId="0" borderId="1" xfId="0" applyFont="1" applyBorder="1" applyAlignment="1">
      <alignment horizontal="center" vertical="center"/>
    </xf>
    <xf numFmtId="4" fontId="20" fillId="2" borderId="7" xfId="0" applyNumberFormat="1" applyFont="1" applyFill="1" applyBorder="1" applyAlignment="1">
      <alignment horizontal="center" vertical="center"/>
    </xf>
    <xf numFmtId="4" fontId="20" fillId="2" borderId="7" xfId="0" applyNumberFormat="1" applyFont="1" applyFill="1" applyBorder="1" applyAlignment="1">
      <alignment vertical="center"/>
    </xf>
    <xf numFmtId="0" fontId="40" fillId="0" borderId="0" xfId="2" applyFont="1" applyAlignment="1">
      <alignment wrapText="1"/>
    </xf>
    <xf numFmtId="0" fontId="41" fillId="0" borderId="0" xfId="2" applyFont="1"/>
    <xf numFmtId="0" fontId="42" fillId="0" borderId="0" xfId="2" applyFont="1" applyAlignment="1">
      <alignment horizontal="left" vertical="distributed" wrapText="1"/>
    </xf>
    <xf numFmtId="0" fontId="42" fillId="0" borderId="0" xfId="2" applyFont="1" applyAlignment="1">
      <alignment horizontal="left" vertical="top" wrapText="1"/>
    </xf>
    <xf numFmtId="0" fontId="41" fillId="0" borderId="0" xfId="2" applyNumberFormat="1" applyFont="1" applyAlignment="1">
      <alignment wrapText="1"/>
    </xf>
    <xf numFmtId="4" fontId="43" fillId="34" borderId="0" xfId="2" applyNumberFormat="1" applyFont="1" applyFill="1" applyAlignment="1">
      <alignment horizontal="left" vertical="top"/>
    </xf>
    <xf numFmtId="4" fontId="43" fillId="34" borderId="0" xfId="2" applyNumberFormat="1" applyFont="1" applyFill="1" applyAlignment="1">
      <alignment vertical="top" wrapText="1"/>
    </xf>
    <xf numFmtId="4" fontId="42" fillId="0" borderId="0" xfId="2" applyNumberFormat="1" applyFont="1" applyFill="1" applyAlignment="1">
      <alignment horizontal="left" vertical="top"/>
    </xf>
    <xf numFmtId="4" fontId="42" fillId="0" borderId="0" xfId="2" applyNumberFormat="1" applyFont="1" applyFill="1" applyAlignment="1">
      <alignment vertical="top" wrapText="1"/>
    </xf>
    <xf numFmtId="4" fontId="41" fillId="0" borderId="0" xfId="2" applyNumberFormat="1" applyFont="1" applyFill="1" applyAlignment="1">
      <alignment wrapText="1"/>
    </xf>
    <xf numFmtId="4" fontId="41" fillId="0" borderId="0" xfId="2" applyNumberFormat="1" applyFont="1" applyFill="1" applyAlignment="1">
      <alignment horizontal="left" vertical="top"/>
    </xf>
    <xf numFmtId="4" fontId="41" fillId="0" borderId="0" xfId="2" applyNumberFormat="1" applyFont="1" applyFill="1" applyAlignment="1">
      <alignment vertical="top" wrapText="1"/>
    </xf>
    <xf numFmtId="0" fontId="43" fillId="34" borderId="0" xfId="2" applyFont="1" applyFill="1" applyAlignment="1">
      <alignment vertical="top" wrapText="1"/>
    </xf>
    <xf numFmtId="0" fontId="42" fillId="0" borderId="0" xfId="2" applyFont="1" applyFill="1" applyAlignment="1">
      <alignment vertical="top" wrapText="1"/>
    </xf>
    <xf numFmtId="0" fontId="41" fillId="0" borderId="0" xfId="2" applyFont="1" applyFill="1" applyAlignment="1">
      <alignment wrapText="1"/>
    </xf>
    <xf numFmtId="0" fontId="43" fillId="34" borderId="0" xfId="2" applyFont="1" applyFill="1" applyAlignment="1">
      <alignment vertical="top"/>
    </xf>
    <xf numFmtId="0" fontId="42" fillId="0" borderId="0" xfId="2" applyFont="1" applyFill="1" applyAlignment="1">
      <alignment vertical="top"/>
    </xf>
    <xf numFmtId="0" fontId="43" fillId="34" borderId="0" xfId="2" applyNumberFormat="1" applyFont="1" applyFill="1" applyAlignment="1">
      <alignment vertical="top" wrapText="1"/>
    </xf>
    <xf numFmtId="0" fontId="42" fillId="0" borderId="0" xfId="2" applyNumberFormat="1" applyFont="1" applyFill="1" applyAlignment="1">
      <alignment vertical="top" wrapText="1"/>
    </xf>
    <xf numFmtId="0" fontId="41" fillId="0" borderId="0" xfId="2" applyFont="1" applyFill="1" applyAlignment="1">
      <alignment vertical="top" wrapText="1"/>
    </xf>
    <xf numFmtId="0" fontId="41" fillId="0" borderId="0" xfId="2" applyFont="1" applyAlignment="1">
      <alignment wrapText="1"/>
    </xf>
    <xf numFmtId="0" fontId="41" fillId="0" borderId="0" xfId="2" applyNumberFormat="1" applyFont="1" applyFill="1" applyAlignment="1">
      <alignment vertical="top" wrapText="1"/>
    </xf>
    <xf numFmtId="4" fontId="31" fillId="0" borderId="0" xfId="3814" applyNumberFormat="1" applyFont="1" applyBorder="1"/>
    <xf numFmtId="0" fontId="31" fillId="0" borderId="0" xfId="3814" applyFont="1"/>
    <xf numFmtId="4" fontId="31" fillId="0" borderId="0" xfId="3814" applyNumberFormat="1" applyFont="1" applyFill="1" applyBorder="1"/>
    <xf numFmtId="0" fontId="31" fillId="0" borderId="0" xfId="3814" applyFont="1" applyBorder="1"/>
    <xf numFmtId="0" fontId="31" fillId="0" borderId="0" xfId="3814" applyFont="1" applyBorder="1" applyAlignment="1">
      <alignment vertical="top" wrapText="1"/>
    </xf>
    <xf numFmtId="3" fontId="31" fillId="0" borderId="0" xfId="3814" applyNumberFormat="1" applyFont="1" applyBorder="1" applyAlignment="1">
      <alignment horizontal="right"/>
    </xf>
    <xf numFmtId="0" fontId="29" fillId="0" borderId="0" xfId="3814" applyFont="1" applyBorder="1"/>
    <xf numFmtId="3" fontId="31" fillId="0" borderId="18" xfId="3814" applyNumberFormat="1" applyFont="1" applyBorder="1"/>
    <xf numFmtId="3" fontId="31" fillId="0" borderId="0" xfId="3814" applyNumberFormat="1" applyFont="1" applyBorder="1"/>
    <xf numFmtId="0" fontId="29" fillId="0" borderId="0" xfId="3812" applyFont="1"/>
    <xf numFmtId="0" fontId="31" fillId="0" borderId="0" xfId="3814" applyFont="1" applyAlignment="1">
      <alignment horizontal="center" vertical="top" wrapText="1"/>
    </xf>
    <xf numFmtId="180" fontId="31" fillId="0" borderId="0" xfId="3814" applyNumberFormat="1" applyFont="1" applyBorder="1" applyAlignment="1">
      <alignment horizontal="center" vertical="top" wrapText="1"/>
    </xf>
    <xf numFmtId="180" fontId="31" fillId="0" borderId="18" xfId="3814" applyNumberFormat="1" applyFont="1" applyBorder="1" applyAlignment="1">
      <alignment horizontal="center" vertical="top" wrapText="1"/>
    </xf>
    <xf numFmtId="179" fontId="31" fillId="0" borderId="0" xfId="3814" applyNumberFormat="1" applyFont="1" applyBorder="1" applyAlignment="1">
      <alignment horizontal="center" vertical="top" wrapText="1"/>
    </xf>
    <xf numFmtId="0" fontId="31" fillId="0" borderId="0" xfId="3814" applyFont="1" applyBorder="1" applyAlignment="1">
      <alignment horizontal="center" vertical="top" wrapText="1"/>
    </xf>
    <xf numFmtId="0" fontId="31" fillId="0" borderId="18" xfId="3814" applyFont="1" applyBorder="1" applyAlignment="1">
      <alignment horizontal="center"/>
    </xf>
    <xf numFmtId="4" fontId="43" fillId="0" borderId="46" xfId="3814" applyNumberFormat="1" applyFont="1" applyBorder="1"/>
    <xf numFmtId="180" fontId="43" fillId="0" borderId="18" xfId="3814" applyNumberFormat="1" applyFont="1" applyBorder="1" applyAlignment="1">
      <alignment horizontal="center" vertical="top" wrapText="1"/>
    </xf>
    <xf numFmtId="179" fontId="43" fillId="0" borderId="0" xfId="3814" applyNumberFormat="1" applyFont="1" applyFill="1" applyBorder="1" applyAlignment="1">
      <alignment horizontal="center" vertical="top" wrapText="1"/>
    </xf>
    <xf numFmtId="4" fontId="31" fillId="0" borderId="0" xfId="0" applyNumberFormat="1" applyFont="1" applyAlignment="1">
      <alignment horizontal="center"/>
    </xf>
    <xf numFmtId="4" fontId="31" fillId="0" borderId="0" xfId="0" applyNumberFormat="1" applyFont="1" applyFill="1" applyBorder="1" applyAlignment="1">
      <alignment horizontal="center" wrapText="1"/>
    </xf>
    <xf numFmtId="0" fontId="211" fillId="0" borderId="0" xfId="0" applyFont="1" applyAlignment="1">
      <alignment horizontal="center" vertical="center"/>
    </xf>
    <xf numFmtId="0" fontId="211" fillId="0" borderId="0" xfId="0" applyFont="1" applyAlignment="1">
      <alignment horizontal="center" vertical="center" wrapText="1"/>
    </xf>
    <xf numFmtId="0" fontId="211" fillId="2" borderId="0" xfId="0" applyFont="1" applyFill="1" applyAlignment="1">
      <alignment horizontal="center" vertical="center"/>
    </xf>
    <xf numFmtId="0" fontId="211" fillId="2" borderId="0" xfId="0" applyFont="1" applyFill="1" applyAlignment="1">
      <alignment vertical="center" wrapText="1"/>
    </xf>
    <xf numFmtId="0" fontId="15" fillId="0" borderId="0" xfId="0" applyFont="1" applyAlignment="1">
      <alignment horizontal="center" vertical="top"/>
    </xf>
    <xf numFmtId="0" fontId="15" fillId="0" borderId="0" xfId="0" applyFont="1" applyAlignment="1">
      <alignment wrapText="1"/>
    </xf>
    <xf numFmtId="0" fontId="15" fillId="0" borderId="0" xfId="0" applyFont="1" applyAlignment="1">
      <alignment horizontal="center"/>
    </xf>
    <xf numFmtId="2" fontId="15" fillId="0" borderId="0" xfId="0" applyNumberFormat="1" applyFont="1" applyAlignment="1">
      <alignment horizontal="center"/>
    </xf>
    <xf numFmtId="4" fontId="15" fillId="0" borderId="0" xfId="0" applyNumberFormat="1" applyFont="1"/>
    <xf numFmtId="4" fontId="212" fillId="2" borderId="0" xfId="0" applyNumberFormat="1" applyFont="1" applyFill="1" applyAlignment="1">
      <alignment vertical="center"/>
    </xf>
    <xf numFmtId="2" fontId="31" fillId="0" borderId="0" xfId="0" applyNumberFormat="1" applyFont="1" applyAlignment="1">
      <alignment horizontal="center"/>
    </xf>
    <xf numFmtId="0" fontId="10" fillId="0" borderId="0" xfId="0" applyFont="1" applyAlignment="1">
      <alignment vertical="center" wrapText="1"/>
    </xf>
    <xf numFmtId="0" fontId="10" fillId="0" borderId="0" xfId="0" applyFont="1" applyAlignment="1">
      <alignment wrapText="1"/>
    </xf>
    <xf numFmtId="0" fontId="10" fillId="0" borderId="0" xfId="0" applyFont="1" applyAlignment="1">
      <alignment vertical="distributed" wrapText="1"/>
    </xf>
    <xf numFmtId="0" fontId="10" fillId="0" borderId="0" xfId="0" applyFont="1" applyAlignment="1">
      <alignment horizontal="center"/>
    </xf>
    <xf numFmtId="0" fontId="10" fillId="0" borderId="0" xfId="0" applyFont="1" applyAlignment="1">
      <alignment horizontal="center" vertical="top"/>
    </xf>
    <xf numFmtId="0" fontId="23" fillId="0" borderId="0" xfId="0" applyFont="1" applyAlignment="1">
      <alignment wrapText="1"/>
    </xf>
    <xf numFmtId="0" fontId="31" fillId="0" borderId="0" xfId="3814" applyFont="1" applyAlignment="1">
      <alignment vertical="distributed" wrapText="1"/>
    </xf>
    <xf numFmtId="0" fontId="31" fillId="0" borderId="0" xfId="3814" applyFont="1" applyBorder="1" applyAlignment="1">
      <alignment vertical="distributed" wrapText="1"/>
    </xf>
    <xf numFmtId="0" fontId="43" fillId="0" borderId="18" xfId="3814" applyFont="1" applyBorder="1" applyAlignment="1">
      <alignment vertical="distributed" wrapText="1"/>
    </xf>
    <xf numFmtId="0" fontId="31" fillId="0" borderId="0" xfId="3814" applyFont="1" applyFill="1" applyBorder="1" applyAlignment="1">
      <alignment horizontal="right" vertical="distributed" wrapText="1"/>
    </xf>
    <xf numFmtId="0" fontId="31" fillId="0" borderId="0" xfId="3814" applyFont="1" applyFill="1" applyBorder="1" applyAlignment="1">
      <alignment vertical="distributed" wrapText="1"/>
    </xf>
    <xf numFmtId="0" fontId="31" fillId="0" borderId="0" xfId="3814" applyFont="1" applyBorder="1" applyAlignment="1">
      <alignment horizontal="right" vertical="distributed" wrapText="1"/>
    </xf>
    <xf numFmtId="0" fontId="12" fillId="0" borderId="0" xfId="0" applyFont="1" applyAlignment="1">
      <alignment vertical="distributed" wrapText="1"/>
    </xf>
    <xf numFmtId="0" fontId="43" fillId="0" borderId="46" xfId="3814" applyFont="1" applyBorder="1" applyAlignment="1">
      <alignment vertical="distributed" wrapText="1"/>
    </xf>
    <xf numFmtId="0" fontId="31" fillId="0" borderId="0" xfId="3814" applyFont="1" applyBorder="1" applyAlignment="1">
      <alignment horizontal="left" vertical="distributed" wrapText="1"/>
    </xf>
    <xf numFmtId="1" fontId="13" fillId="0" borderId="0" xfId="0" applyNumberFormat="1" applyFont="1" applyAlignment="1">
      <alignment horizontal="center" vertical="top"/>
    </xf>
    <xf numFmtId="0" fontId="31" fillId="0" borderId="0" xfId="3814" applyFont="1" applyAlignment="1">
      <alignment horizontal="center"/>
    </xf>
    <xf numFmtId="0" fontId="31" fillId="0" borderId="0" xfId="3814" applyFont="1" applyBorder="1" applyAlignment="1">
      <alignment horizontal="center"/>
    </xf>
    <xf numFmtId="181" fontId="31" fillId="0" borderId="0" xfId="3814" applyNumberFormat="1" applyFont="1" applyBorder="1" applyAlignment="1">
      <alignment horizontal="center"/>
    </xf>
    <xf numFmtId="181" fontId="31" fillId="0" borderId="18" xfId="3814" applyNumberFormat="1" applyFont="1" applyBorder="1" applyAlignment="1">
      <alignment horizontal="center"/>
    </xf>
    <xf numFmtId="3" fontId="31" fillId="0" borderId="0" xfId="3814" applyNumberFormat="1" applyFont="1" applyBorder="1" applyAlignment="1">
      <alignment horizontal="center"/>
    </xf>
    <xf numFmtId="4" fontId="31" fillId="0" borderId="0" xfId="3814" applyNumberFormat="1" applyFont="1" applyBorder="1" applyAlignment="1">
      <alignment horizontal="center"/>
    </xf>
    <xf numFmtId="4" fontId="31" fillId="0" borderId="0" xfId="3814" applyNumberFormat="1" applyFont="1" applyFill="1" applyBorder="1" applyAlignment="1">
      <alignment horizontal="center"/>
    </xf>
    <xf numFmtId="181" fontId="43" fillId="0" borderId="46" xfId="3814" applyNumberFormat="1" applyFont="1" applyBorder="1" applyAlignment="1">
      <alignment horizontal="center"/>
    </xf>
    <xf numFmtId="4" fontId="31" fillId="0" borderId="0" xfId="3812" applyNumberFormat="1" applyFont="1" applyAlignment="1">
      <alignment horizontal="center"/>
    </xf>
    <xf numFmtId="3" fontId="31" fillId="0" borderId="18" xfId="3814" applyNumberFormat="1" applyFont="1" applyBorder="1" applyAlignment="1">
      <alignment horizontal="center"/>
    </xf>
    <xf numFmtId="3" fontId="43" fillId="0" borderId="46" xfId="3814" applyNumberFormat="1" applyFont="1" applyBorder="1" applyAlignment="1">
      <alignment horizontal="center"/>
    </xf>
    <xf numFmtId="10" fontId="10" fillId="0" borderId="0" xfId="0" applyNumberFormat="1" applyFont="1" applyAlignment="1">
      <alignment horizontal="center"/>
    </xf>
    <xf numFmtId="0" fontId="41" fillId="0" borderId="18" xfId="3814" applyFont="1" applyBorder="1" applyAlignment="1">
      <alignment horizontal="center"/>
    </xf>
    <xf numFmtId="3" fontId="41" fillId="0" borderId="18" xfId="3814" applyNumberFormat="1" applyFont="1" applyBorder="1" applyAlignment="1">
      <alignment horizontal="center"/>
    </xf>
    <xf numFmtId="0" fontId="31" fillId="0" borderId="18" xfId="3814" applyFont="1" applyBorder="1" applyAlignment="1">
      <alignment horizontal="center" vertical="distributed" wrapText="1"/>
    </xf>
    <xf numFmtId="0" fontId="31" fillId="0" borderId="0" xfId="3814" applyFont="1" applyAlignment="1">
      <alignment horizontal="center" wrapText="1"/>
    </xf>
    <xf numFmtId="0" fontId="22" fillId="0" borderId="18" xfId="0" applyFont="1" applyBorder="1" applyAlignment="1">
      <alignment horizontal="center"/>
    </xf>
    <xf numFmtId="0" fontId="31" fillId="0" borderId="0" xfId="3814" applyFont="1" applyBorder="1" applyAlignment="1">
      <alignment horizontal="center" wrapText="1"/>
    </xf>
    <xf numFmtId="0" fontId="43" fillId="0" borderId="18" xfId="3814" applyFont="1" applyBorder="1" applyAlignment="1">
      <alignment horizontal="center" wrapText="1"/>
    </xf>
    <xf numFmtId="0" fontId="31" fillId="0" borderId="0" xfId="3814" applyFont="1" applyFill="1" applyBorder="1" applyAlignment="1">
      <alignment horizontal="center" wrapText="1"/>
    </xf>
    <xf numFmtId="0" fontId="43" fillId="0" borderId="46" xfId="3814" applyFont="1" applyBorder="1" applyAlignment="1">
      <alignment horizontal="center" wrapText="1"/>
    </xf>
    <xf numFmtId="0" fontId="10" fillId="0" borderId="0" xfId="0" applyFont="1" applyAlignment="1">
      <alignment horizontal="center" wrapText="1"/>
    </xf>
    <xf numFmtId="0" fontId="31" fillId="0" borderId="0" xfId="0" applyFont="1" applyAlignment="1">
      <alignment vertical="distributed" wrapText="1"/>
    </xf>
    <xf numFmtId="0" fontId="23" fillId="0" borderId="0" xfId="0" applyFont="1" applyAlignment="1">
      <alignment vertical="center" wrapText="1"/>
    </xf>
    <xf numFmtId="4" fontId="10" fillId="0" borderId="0" xfId="0" applyNumberFormat="1" applyFont="1"/>
    <xf numFmtId="0" fontId="10" fillId="0" borderId="0" xfId="0" applyFont="1"/>
    <xf numFmtId="2" fontId="10" fillId="0" borderId="0" xfId="0" applyNumberFormat="1" applyFont="1" applyAlignment="1">
      <alignment horizontal="center"/>
    </xf>
    <xf numFmtId="0" fontId="212" fillId="2" borderId="0" xfId="0" applyFont="1" applyFill="1" applyAlignment="1">
      <alignment horizontal="center" vertical="center"/>
    </xf>
    <xf numFmtId="0" fontId="212" fillId="2" borderId="0" xfId="0" applyFont="1" applyFill="1" applyAlignment="1">
      <alignment vertical="center" wrapText="1"/>
    </xf>
    <xf numFmtId="0" fontId="10" fillId="0" borderId="0" xfId="0" applyFont="1" applyAlignment="1">
      <alignment horizontal="left" vertical="distributed" wrapText="1"/>
    </xf>
    <xf numFmtId="4" fontId="10" fillId="0" borderId="0" xfId="0" applyNumberFormat="1" applyFont="1" applyAlignment="1">
      <alignment horizontal="center"/>
    </xf>
    <xf numFmtId="0" fontId="10" fillId="0" borderId="0" xfId="0" applyNumberFormat="1" applyFont="1" applyBorder="1" applyAlignment="1">
      <alignment vertical="center" wrapText="1"/>
    </xf>
    <xf numFmtId="4" fontId="21" fillId="0" borderId="0" xfId="0" applyNumberFormat="1" applyFont="1" applyBorder="1" applyAlignment="1">
      <alignment horizontal="center" vertical="center"/>
    </xf>
    <xf numFmtId="0" fontId="212" fillId="2" borderId="0" xfId="0" applyFont="1" applyFill="1" applyAlignment="1">
      <alignment horizontal="center"/>
    </xf>
    <xf numFmtId="2" fontId="214" fillId="2" borderId="0" xfId="0" applyNumberFormat="1" applyFont="1" applyFill="1" applyAlignment="1">
      <alignment horizontal="center"/>
    </xf>
    <xf numFmtId="4" fontId="212" fillId="2" borderId="0" xfId="0" applyNumberFormat="1" applyFont="1" applyFill="1"/>
    <xf numFmtId="0" fontId="214" fillId="0" borderId="0" xfId="0" applyFont="1"/>
    <xf numFmtId="0" fontId="212" fillId="2" borderId="0" xfId="0" applyFont="1" applyFill="1" applyAlignment="1">
      <alignment horizontal="right" wrapText="1"/>
    </xf>
    <xf numFmtId="0" fontId="212" fillId="2" borderId="0" xfId="0" applyFont="1" applyFill="1" applyAlignment="1">
      <alignment horizontal="center" vertical="top"/>
    </xf>
    <xf numFmtId="2" fontId="212" fillId="2" borderId="0" xfId="0" applyNumberFormat="1" applyFont="1" applyFill="1" applyAlignment="1">
      <alignment horizontal="center"/>
    </xf>
    <xf numFmtId="0" fontId="212" fillId="0" borderId="0" xfId="0" applyFont="1"/>
    <xf numFmtId="0" fontId="212" fillId="2" borderId="0" xfId="0" applyFont="1" applyFill="1" applyAlignment="1">
      <alignment horizontal="right" vertical="center" wrapText="1"/>
    </xf>
    <xf numFmtId="2" fontId="212" fillId="2" borderId="0" xfId="0" applyNumberFormat="1" applyFont="1" applyFill="1" applyAlignment="1">
      <alignment horizontal="center" vertical="center"/>
    </xf>
    <xf numFmtId="4" fontId="214" fillId="2" borderId="0" xfId="0" applyNumberFormat="1" applyFont="1" applyFill="1" applyAlignment="1">
      <alignment horizontal="center"/>
    </xf>
    <xf numFmtId="2" fontId="30" fillId="0" borderId="0" xfId="0" applyNumberFormat="1" applyFont="1" applyAlignment="1">
      <alignment horizontal="center"/>
    </xf>
    <xf numFmtId="2" fontId="213" fillId="0" borderId="0" xfId="0" applyNumberFormat="1" applyFont="1" applyAlignment="1">
      <alignment horizontal="center"/>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center" vertical="top"/>
    </xf>
    <xf numFmtId="4" fontId="31" fillId="0" borderId="0" xfId="0" applyNumberFormat="1" applyFont="1"/>
    <xf numFmtId="0" fontId="19" fillId="0" borderId="0" xfId="0" applyFont="1" applyAlignment="1">
      <alignment vertical="distributed" wrapText="1"/>
    </xf>
    <xf numFmtId="0" fontId="31" fillId="0" borderId="0" xfId="0" applyFont="1" applyAlignment="1">
      <alignment wrapText="1"/>
    </xf>
    <xf numFmtId="0" fontId="31" fillId="0" borderId="0" xfId="0" applyFont="1" applyAlignment="1">
      <alignment horizontal="center"/>
    </xf>
    <xf numFmtId="0" fontId="7" fillId="0" borderId="0" xfId="0" applyFont="1" applyAlignment="1">
      <alignment wrapText="1"/>
    </xf>
    <xf numFmtId="0" fontId="6" fillId="0" borderId="0" xfId="0" applyFont="1" applyAlignment="1">
      <alignment vertical="distributed" wrapText="1"/>
    </xf>
    <xf numFmtId="0" fontId="6" fillId="0" borderId="0" xfId="0" applyFont="1" applyAlignment="1">
      <alignment horizontal="center"/>
    </xf>
    <xf numFmtId="0" fontId="23" fillId="0" borderId="0" xfId="0" applyFont="1" applyAlignment="1">
      <alignment vertical="distributed" wrapText="1"/>
    </xf>
    <xf numFmtId="0" fontId="5" fillId="0" borderId="0" xfId="0" applyFont="1" applyAlignment="1">
      <alignment vertical="center" wrapText="1"/>
    </xf>
    <xf numFmtId="0" fontId="5" fillId="0" borderId="0" xfId="0" applyFont="1" applyAlignment="1">
      <alignment vertical="distributed" wrapText="1"/>
    </xf>
    <xf numFmtId="0" fontId="5" fillId="0" borderId="0" xfId="0" applyFont="1" applyAlignment="1">
      <alignment vertical="distributed"/>
    </xf>
    <xf numFmtId="0" fontId="5" fillId="0" borderId="0" xfId="0" applyFont="1" applyAlignment="1">
      <alignment horizontal="center"/>
    </xf>
    <xf numFmtId="0" fontId="5" fillId="0" borderId="0" xfId="0" applyFont="1" applyAlignment="1">
      <alignment horizontal="center" vertical="top"/>
    </xf>
    <xf numFmtId="0" fontId="5" fillId="0" borderId="0" xfId="0" applyFont="1" applyAlignment="1">
      <alignment wrapText="1"/>
    </xf>
    <xf numFmtId="0" fontId="5" fillId="0" borderId="0" xfId="0" applyFont="1" applyAlignment="1">
      <alignment horizontal="left" vertical="distributed" wrapText="1"/>
    </xf>
    <xf numFmtId="0" fontId="31" fillId="0" borderId="0" xfId="0" applyFont="1" applyBorder="1" applyAlignment="1">
      <alignment horizontal="justify" vertical="center" wrapText="1"/>
    </xf>
    <xf numFmtId="0" fontId="31" fillId="0" borderId="0" xfId="0" applyFont="1" applyBorder="1" applyAlignment="1">
      <alignment horizontal="center" wrapText="1"/>
    </xf>
    <xf numFmtId="4" fontId="31" fillId="0" borderId="0" xfId="0" applyNumberFormat="1" applyFont="1" applyBorder="1" applyAlignment="1">
      <alignment horizontal="center" wrapText="1"/>
    </xf>
    <xf numFmtId="4" fontId="31" fillId="0" borderId="0" xfId="0" applyNumberFormat="1" applyFont="1" applyBorder="1" applyAlignment="1">
      <alignment horizontal="right"/>
    </xf>
    <xf numFmtId="0" fontId="212" fillId="0" borderId="0" xfId="0" applyFont="1" applyAlignment="1">
      <alignment vertical="distributed" wrapText="1"/>
    </xf>
    <xf numFmtId="0" fontId="212" fillId="0" borderId="0" xfId="0" applyFont="1" applyAlignment="1">
      <alignment vertical="center" wrapText="1"/>
    </xf>
    <xf numFmtId="0" fontId="23" fillId="0" borderId="0" xfId="0" applyFont="1" applyAlignment="1">
      <alignment horizontal="center" vertical="center" wrapText="1"/>
    </xf>
    <xf numFmtId="0" fontId="212" fillId="0" borderId="0" xfId="0" applyFont="1" applyAlignment="1">
      <alignment wrapText="1"/>
    </xf>
    <xf numFmtId="0" fontId="31" fillId="0" borderId="0" xfId="3817" applyFont="1" applyFill="1" applyAlignment="1">
      <alignment vertical="distributed" wrapText="1"/>
    </xf>
    <xf numFmtId="4" fontId="31" fillId="0" borderId="0" xfId="0" applyNumberFormat="1" applyFont="1" applyBorder="1" applyAlignment="1">
      <alignment horizontal="right" wrapText="1"/>
    </xf>
    <xf numFmtId="4" fontId="31" fillId="0" borderId="0" xfId="0" applyNumberFormat="1" applyFont="1" applyBorder="1" applyAlignment="1">
      <alignment horizontal="center"/>
    </xf>
    <xf numFmtId="0" fontId="212" fillId="0" borderId="0" xfId="0" applyFont="1" applyAlignment="1">
      <alignment horizontal="center" wrapText="1"/>
    </xf>
    <xf numFmtId="0" fontId="31" fillId="0" borderId="0" xfId="3817" applyNumberFormat="1" applyFont="1" applyFill="1" applyAlignment="1">
      <alignment vertical="distributed" wrapText="1"/>
    </xf>
    <xf numFmtId="0" fontId="212" fillId="0" borderId="0" xfId="0" applyFont="1" applyAlignment="1">
      <alignment horizontal="center" vertical="center" wrapText="1"/>
    </xf>
    <xf numFmtId="0" fontId="5" fillId="0" borderId="0" xfId="0" applyNumberFormat="1" applyFont="1" applyBorder="1" applyAlignment="1">
      <alignment vertical="center" wrapText="1"/>
    </xf>
    <xf numFmtId="4" fontId="21" fillId="0" borderId="0" xfId="0" applyNumberFormat="1" applyFont="1" applyBorder="1" applyAlignment="1">
      <alignment vertical="center"/>
    </xf>
    <xf numFmtId="0" fontId="43" fillId="0" borderId="0" xfId="3814" applyFont="1" applyAlignment="1">
      <alignment vertical="distributed" wrapText="1"/>
    </xf>
    <xf numFmtId="0" fontId="19" fillId="0" borderId="0" xfId="0" applyFont="1" applyAlignment="1">
      <alignment wrapText="1"/>
    </xf>
    <xf numFmtId="0" fontId="26" fillId="0" borderId="0" xfId="0" applyFont="1" applyAlignment="1">
      <alignment horizontal="center" vertical="top"/>
    </xf>
    <xf numFmtId="0" fontId="4" fillId="0" borderId="0" xfId="0" applyFont="1" applyAlignment="1">
      <alignment vertical="distributed" wrapText="1"/>
    </xf>
    <xf numFmtId="0" fontId="31" fillId="0" borderId="0" xfId="0" applyFont="1" applyAlignment="1">
      <alignment horizontal="left" vertical="center" wrapText="1"/>
    </xf>
    <xf numFmtId="0" fontId="31" fillId="0" borderId="0" xfId="0" applyFont="1" applyBorder="1" applyAlignment="1">
      <alignment horizontal="center"/>
    </xf>
    <xf numFmtId="4" fontId="31" fillId="0" borderId="0" xfId="0" applyNumberFormat="1" applyFont="1" applyBorder="1"/>
    <xf numFmtId="0" fontId="31" fillId="0" borderId="0" xfId="0" applyFont="1" applyBorder="1" applyAlignment="1">
      <alignment horizontal="justify" vertical="top" wrapText="1"/>
    </xf>
    <xf numFmtId="0" fontId="39" fillId="0" borderId="0" xfId="2" applyFont="1" applyAlignment="1">
      <alignment vertical="top"/>
    </xf>
    <xf numFmtId="0" fontId="41" fillId="0" borderId="0" xfId="2" applyFont="1" applyAlignment="1">
      <alignment vertical="top"/>
    </xf>
    <xf numFmtId="0" fontId="41" fillId="34" borderId="0" xfId="2" applyFont="1" applyFill="1" applyAlignment="1">
      <alignment vertical="top"/>
    </xf>
    <xf numFmtId="0" fontId="41" fillId="0" borderId="0" xfId="2" applyFont="1" applyFill="1" applyAlignment="1">
      <alignment vertical="top"/>
    </xf>
    <xf numFmtId="0" fontId="29" fillId="0" borderId="0" xfId="3814" applyFont="1" applyBorder="1" applyAlignment="1">
      <alignment horizontal="left" vertical="distributed" wrapText="1"/>
    </xf>
    <xf numFmtId="0" fontId="29" fillId="0" borderId="0" xfId="3814" applyFont="1" applyFill="1" applyBorder="1" applyAlignment="1">
      <alignment horizontal="left" vertical="distributed" wrapText="1"/>
    </xf>
    <xf numFmtId="0" fontId="29" fillId="0" borderId="0" xfId="3814" applyFont="1" applyBorder="1" applyAlignment="1">
      <alignment vertical="distributed" wrapText="1"/>
    </xf>
    <xf numFmtId="0" fontId="3" fillId="0" borderId="0" xfId="0" applyFont="1" applyAlignment="1">
      <alignment wrapText="1"/>
    </xf>
    <xf numFmtId="0" fontId="2" fillId="0" borderId="0" xfId="0" applyFont="1" applyAlignment="1">
      <alignment vertical="distributed" wrapText="1"/>
    </xf>
    <xf numFmtId="0" fontId="2" fillId="0" borderId="0" xfId="0" applyNumberFormat="1" applyFont="1" applyBorder="1" applyAlignment="1">
      <alignment vertical="center" wrapText="1"/>
    </xf>
    <xf numFmtId="0" fontId="2" fillId="0" borderId="0" xfId="0" applyFont="1" applyAlignment="1">
      <alignment horizontal="center" vertical="top"/>
    </xf>
    <xf numFmtId="0" fontId="2" fillId="0" borderId="0" xfId="0" applyFont="1" applyAlignment="1">
      <alignment wrapText="1"/>
    </xf>
    <xf numFmtId="0" fontId="2" fillId="0" borderId="0" xfId="0" applyFont="1" applyAlignment="1">
      <alignment horizontal="center"/>
    </xf>
    <xf numFmtId="17" fontId="25" fillId="0" borderId="3" xfId="0" applyNumberFormat="1" applyFont="1" applyBorder="1" applyAlignment="1">
      <alignment horizontal="center"/>
    </xf>
    <xf numFmtId="0" fontId="25" fillId="0" borderId="3" xfId="0" applyFont="1" applyBorder="1" applyAlignment="1">
      <alignment horizontal="center"/>
    </xf>
    <xf numFmtId="0" fontId="18" fillId="0" borderId="0" xfId="0" applyFont="1" applyAlignment="1">
      <alignment horizontal="center" vertical="center"/>
    </xf>
    <xf numFmtId="4" fontId="21" fillId="0" borderId="11" xfId="0" applyNumberFormat="1" applyFont="1" applyBorder="1" applyAlignment="1">
      <alignment horizontal="center" vertical="center"/>
    </xf>
    <xf numFmtId="0" fontId="21" fillId="0" borderId="12" xfId="0" applyFont="1" applyBorder="1" applyAlignment="1">
      <alignment horizontal="center" vertical="center"/>
    </xf>
    <xf numFmtId="4" fontId="21" fillId="0" borderId="1" xfId="0" applyNumberFormat="1" applyFont="1" applyBorder="1" applyAlignment="1">
      <alignment horizontal="center" vertical="center"/>
    </xf>
    <xf numFmtId="0" fontId="21" fillId="0" borderId="14" xfId="0" applyFont="1" applyBorder="1" applyAlignment="1">
      <alignment horizontal="center" vertical="center"/>
    </xf>
    <xf numFmtId="0" fontId="18" fillId="2" borderId="0" xfId="0" applyFont="1" applyFill="1" applyAlignment="1">
      <alignment horizontal="center" vertical="center"/>
    </xf>
    <xf numFmtId="0" fontId="25" fillId="0" borderId="4" xfId="0" applyFont="1" applyBorder="1" applyAlignment="1">
      <alignment horizont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5" xfId="0" applyFont="1" applyBorder="1" applyAlignment="1">
      <alignment horizontal="left" vertical="center"/>
    </xf>
    <xf numFmtId="0" fontId="26" fillId="0" borderId="3" xfId="0" applyFont="1" applyBorder="1" applyAlignment="1">
      <alignment horizontal="center" vertical="center"/>
    </xf>
    <xf numFmtId="0" fontId="25" fillId="0" borderId="6" xfId="0" applyFont="1" applyBorder="1" applyAlignment="1">
      <alignment horizontal="center"/>
    </xf>
    <xf numFmtId="0" fontId="25" fillId="0" borderId="5" xfId="0" applyFont="1" applyBorder="1" applyAlignment="1">
      <alignment horizont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4" fontId="20" fillId="0" borderId="8" xfId="0" applyNumberFormat="1" applyFont="1" applyBorder="1" applyAlignment="1">
      <alignment horizontal="center"/>
    </xf>
    <xf numFmtId="4" fontId="20" fillId="0" borderId="9" xfId="0" applyNumberFormat="1" applyFont="1" applyBorder="1" applyAlignment="1">
      <alignment horizont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7" fillId="0" borderId="0" xfId="0" applyFont="1" applyBorder="1" applyAlignment="1">
      <alignment horizontal="left" vertical="center"/>
    </xf>
    <xf numFmtId="0" fontId="25" fillId="0" borderId="0" xfId="0" applyFont="1" applyAlignment="1">
      <alignment horizontal="left" wrapText="1"/>
    </xf>
    <xf numFmtId="0" fontId="25" fillId="0" borderId="0" xfId="0" applyFont="1" applyAlignment="1">
      <alignment horizontal="left" vertical="distributed" wrapText="1"/>
    </xf>
    <xf numFmtId="0" fontId="26" fillId="0" borderId="0" xfId="0" applyFont="1" applyAlignment="1">
      <alignment horizontal="left" vertical="distributed" wrapText="1"/>
    </xf>
    <xf numFmtId="0" fontId="20" fillId="2" borderId="0" xfId="0" applyFont="1" applyFill="1" applyAlignment="1">
      <alignment horizontal="center"/>
    </xf>
    <xf numFmtId="0" fontId="20" fillId="2" borderId="0" xfId="0" applyFont="1" applyFill="1" applyAlignment="1">
      <alignment horizontal="center" vertical="center"/>
    </xf>
    <xf numFmtId="0" fontId="20" fillId="2" borderId="18" xfId="0" applyFont="1" applyFill="1" applyBorder="1" applyAlignment="1">
      <alignment horizontal="left" vertical="center"/>
    </xf>
    <xf numFmtId="0" fontId="215" fillId="0" borderId="0" xfId="0" applyFont="1" applyAlignment="1">
      <alignment horizontal="left" vertical="distributed" wrapText="1"/>
    </xf>
    <xf numFmtId="0" fontId="15" fillId="0" borderId="0" xfId="0" applyFont="1" applyAlignment="1">
      <alignment horizontal="left" vertical="center" wrapText="1"/>
    </xf>
    <xf numFmtId="0" fontId="10" fillId="0" borderId="0" xfId="0" applyFont="1" applyAlignment="1">
      <alignment horizontal="left" wrapText="1"/>
    </xf>
    <xf numFmtId="0" fontId="20" fillId="2" borderId="19" xfId="0" applyFont="1" applyFill="1" applyBorder="1" applyAlignment="1">
      <alignment horizontal="left" vertical="center"/>
    </xf>
    <xf numFmtId="0" fontId="15" fillId="0" borderId="0" xfId="0" applyFont="1" applyAlignment="1">
      <alignment vertical="center" wrapText="1"/>
    </xf>
  </cellXfs>
  <cellStyles count="3818">
    <cellStyle name="20 % – Poudarek1 2" xfId="3" xr:uid="{00000000-0005-0000-0000-000000000000}"/>
    <cellStyle name="20 % – Poudarek1 2 2" xfId="4" xr:uid="{00000000-0005-0000-0000-000001000000}"/>
    <cellStyle name="20 % – Poudarek1 2 2 2" xfId="5" xr:uid="{00000000-0005-0000-0000-000002000000}"/>
    <cellStyle name="20 % – Poudarek1 2 2 2 2" xfId="6" xr:uid="{00000000-0005-0000-0000-000003000000}"/>
    <cellStyle name="20 % – Poudarek1 2 2 3" xfId="7" xr:uid="{00000000-0005-0000-0000-000004000000}"/>
    <cellStyle name="20 % – Poudarek1 2 3" xfId="8" xr:uid="{00000000-0005-0000-0000-000005000000}"/>
    <cellStyle name="20 % – Poudarek1 2 3 2" xfId="9" xr:uid="{00000000-0005-0000-0000-000006000000}"/>
    <cellStyle name="20 % – Poudarek1 2 4" xfId="10" xr:uid="{00000000-0005-0000-0000-000007000000}"/>
    <cellStyle name="20 % – Poudarek1 3" xfId="11" xr:uid="{00000000-0005-0000-0000-000008000000}"/>
    <cellStyle name="20 % – Poudarek1 3 2" xfId="12" xr:uid="{00000000-0005-0000-0000-000009000000}"/>
    <cellStyle name="20 % – Poudarek1 3 2 2" xfId="13" xr:uid="{00000000-0005-0000-0000-00000A000000}"/>
    <cellStyle name="20 % – Poudarek1 3 3" xfId="14" xr:uid="{00000000-0005-0000-0000-00000B000000}"/>
    <cellStyle name="20 % – Poudarek1 4" xfId="15" xr:uid="{00000000-0005-0000-0000-00000C000000}"/>
    <cellStyle name="20 % – Poudarek1 4 2" xfId="16" xr:uid="{00000000-0005-0000-0000-00000D000000}"/>
    <cellStyle name="20 % – Poudarek1 4 2 2" xfId="17" xr:uid="{00000000-0005-0000-0000-00000E000000}"/>
    <cellStyle name="20 % – Poudarek1 4 3" xfId="18" xr:uid="{00000000-0005-0000-0000-00000F000000}"/>
    <cellStyle name="20 % – Poudarek1 5" xfId="19" xr:uid="{00000000-0005-0000-0000-000010000000}"/>
    <cellStyle name="20 % – Poudarek2 2" xfId="20" xr:uid="{00000000-0005-0000-0000-000011000000}"/>
    <cellStyle name="20 % – Poudarek2 2 2" xfId="21" xr:uid="{00000000-0005-0000-0000-000012000000}"/>
    <cellStyle name="20 % – Poudarek2 2 2 2" xfId="22" xr:uid="{00000000-0005-0000-0000-000013000000}"/>
    <cellStyle name="20 % – Poudarek2 2 2 2 2" xfId="23" xr:uid="{00000000-0005-0000-0000-000014000000}"/>
    <cellStyle name="20 % – Poudarek2 2 2 3" xfId="24" xr:uid="{00000000-0005-0000-0000-000015000000}"/>
    <cellStyle name="20 % – Poudarek2 2 3" xfId="25" xr:uid="{00000000-0005-0000-0000-000016000000}"/>
    <cellStyle name="20 % – Poudarek2 2 3 2" xfId="26" xr:uid="{00000000-0005-0000-0000-000017000000}"/>
    <cellStyle name="20 % – Poudarek2 2 4" xfId="27" xr:uid="{00000000-0005-0000-0000-000018000000}"/>
    <cellStyle name="20 % – Poudarek2 3" xfId="28" xr:uid="{00000000-0005-0000-0000-000019000000}"/>
    <cellStyle name="20 % – Poudarek2 3 2" xfId="29" xr:uid="{00000000-0005-0000-0000-00001A000000}"/>
    <cellStyle name="20 % – Poudarek2 3 2 2" xfId="30" xr:uid="{00000000-0005-0000-0000-00001B000000}"/>
    <cellStyle name="20 % – Poudarek2 3 3" xfId="31" xr:uid="{00000000-0005-0000-0000-00001C000000}"/>
    <cellStyle name="20 % – Poudarek2 4" xfId="32" xr:uid="{00000000-0005-0000-0000-00001D000000}"/>
    <cellStyle name="20 % – Poudarek2 4 2" xfId="33" xr:uid="{00000000-0005-0000-0000-00001E000000}"/>
    <cellStyle name="20 % – Poudarek2 4 2 2" xfId="34" xr:uid="{00000000-0005-0000-0000-00001F000000}"/>
    <cellStyle name="20 % – Poudarek2 4 3" xfId="35" xr:uid="{00000000-0005-0000-0000-000020000000}"/>
    <cellStyle name="20 % – Poudarek2 5" xfId="36" xr:uid="{00000000-0005-0000-0000-000021000000}"/>
    <cellStyle name="20 % – Poudarek3 2" xfId="37" xr:uid="{00000000-0005-0000-0000-000022000000}"/>
    <cellStyle name="20 % – Poudarek3 2 2" xfId="38" xr:uid="{00000000-0005-0000-0000-000023000000}"/>
    <cellStyle name="20 % – Poudarek3 2 2 2" xfId="39" xr:uid="{00000000-0005-0000-0000-000024000000}"/>
    <cellStyle name="20 % – Poudarek3 2 2 2 2" xfId="40" xr:uid="{00000000-0005-0000-0000-000025000000}"/>
    <cellStyle name="20 % – Poudarek3 2 2 3" xfId="41" xr:uid="{00000000-0005-0000-0000-000026000000}"/>
    <cellStyle name="20 % – Poudarek3 2 3" xfId="42" xr:uid="{00000000-0005-0000-0000-000027000000}"/>
    <cellStyle name="20 % – Poudarek3 2 3 2" xfId="43" xr:uid="{00000000-0005-0000-0000-000028000000}"/>
    <cellStyle name="20 % – Poudarek3 2 4" xfId="44" xr:uid="{00000000-0005-0000-0000-000029000000}"/>
    <cellStyle name="20 % – Poudarek3 3" xfId="45" xr:uid="{00000000-0005-0000-0000-00002A000000}"/>
    <cellStyle name="20 % – Poudarek3 3 2" xfId="46" xr:uid="{00000000-0005-0000-0000-00002B000000}"/>
    <cellStyle name="20 % – Poudarek3 3 2 2" xfId="47" xr:uid="{00000000-0005-0000-0000-00002C000000}"/>
    <cellStyle name="20 % – Poudarek3 3 3" xfId="48" xr:uid="{00000000-0005-0000-0000-00002D000000}"/>
    <cellStyle name="20 % – Poudarek3 4" xfId="49" xr:uid="{00000000-0005-0000-0000-00002E000000}"/>
    <cellStyle name="20 % – Poudarek3 4 2" xfId="50" xr:uid="{00000000-0005-0000-0000-00002F000000}"/>
    <cellStyle name="20 % – Poudarek3 4 2 2" xfId="51" xr:uid="{00000000-0005-0000-0000-000030000000}"/>
    <cellStyle name="20 % – Poudarek3 4 3" xfId="52" xr:uid="{00000000-0005-0000-0000-000031000000}"/>
    <cellStyle name="20 % – Poudarek3 5" xfId="53" xr:uid="{00000000-0005-0000-0000-000032000000}"/>
    <cellStyle name="20 % – Poudarek4 2" xfId="54" xr:uid="{00000000-0005-0000-0000-000033000000}"/>
    <cellStyle name="20 % – Poudarek4 2 2" xfId="55" xr:uid="{00000000-0005-0000-0000-000034000000}"/>
    <cellStyle name="20 % – Poudarek4 2 2 2" xfId="56" xr:uid="{00000000-0005-0000-0000-000035000000}"/>
    <cellStyle name="20 % – Poudarek4 2 2 2 2" xfId="57" xr:uid="{00000000-0005-0000-0000-000036000000}"/>
    <cellStyle name="20 % – Poudarek4 2 2 3" xfId="58" xr:uid="{00000000-0005-0000-0000-000037000000}"/>
    <cellStyle name="20 % – Poudarek4 2 3" xfId="59" xr:uid="{00000000-0005-0000-0000-000038000000}"/>
    <cellStyle name="20 % – Poudarek4 2 3 2" xfId="60" xr:uid="{00000000-0005-0000-0000-000039000000}"/>
    <cellStyle name="20 % – Poudarek4 2 4" xfId="61" xr:uid="{00000000-0005-0000-0000-00003A000000}"/>
    <cellStyle name="20 % – Poudarek4 3" xfId="62" xr:uid="{00000000-0005-0000-0000-00003B000000}"/>
    <cellStyle name="20 % – Poudarek4 3 2" xfId="63" xr:uid="{00000000-0005-0000-0000-00003C000000}"/>
    <cellStyle name="20 % – Poudarek4 3 2 2" xfId="64" xr:uid="{00000000-0005-0000-0000-00003D000000}"/>
    <cellStyle name="20 % – Poudarek4 3 3" xfId="65" xr:uid="{00000000-0005-0000-0000-00003E000000}"/>
    <cellStyle name="20 % – Poudarek4 4" xfId="66" xr:uid="{00000000-0005-0000-0000-00003F000000}"/>
    <cellStyle name="20 % – Poudarek4 4 2" xfId="67" xr:uid="{00000000-0005-0000-0000-000040000000}"/>
    <cellStyle name="20 % – Poudarek4 4 2 2" xfId="68" xr:uid="{00000000-0005-0000-0000-000041000000}"/>
    <cellStyle name="20 % – Poudarek4 4 3" xfId="69" xr:uid="{00000000-0005-0000-0000-000042000000}"/>
    <cellStyle name="20 % – Poudarek4 5" xfId="70" xr:uid="{00000000-0005-0000-0000-000043000000}"/>
    <cellStyle name="20 % – Poudarek5 2" xfId="71" xr:uid="{00000000-0005-0000-0000-000044000000}"/>
    <cellStyle name="20 % – Poudarek5 2 2" xfId="72" xr:uid="{00000000-0005-0000-0000-000045000000}"/>
    <cellStyle name="20 % – Poudarek5 2 2 2" xfId="73" xr:uid="{00000000-0005-0000-0000-000046000000}"/>
    <cellStyle name="20 % – Poudarek5 2 2 2 2" xfId="74" xr:uid="{00000000-0005-0000-0000-000047000000}"/>
    <cellStyle name="20 % – Poudarek5 2 2 3" xfId="75" xr:uid="{00000000-0005-0000-0000-000048000000}"/>
    <cellStyle name="20 % – Poudarek5 2 3" xfId="76" xr:uid="{00000000-0005-0000-0000-000049000000}"/>
    <cellStyle name="20 % – Poudarek5 2 3 2" xfId="77" xr:uid="{00000000-0005-0000-0000-00004A000000}"/>
    <cellStyle name="20 % – Poudarek5 2 4" xfId="78" xr:uid="{00000000-0005-0000-0000-00004B000000}"/>
    <cellStyle name="20 % – Poudarek5 3" xfId="79" xr:uid="{00000000-0005-0000-0000-00004C000000}"/>
    <cellStyle name="20 % – Poudarek5 3 2" xfId="80" xr:uid="{00000000-0005-0000-0000-00004D000000}"/>
    <cellStyle name="20 % – Poudarek5 3 2 2" xfId="81" xr:uid="{00000000-0005-0000-0000-00004E000000}"/>
    <cellStyle name="20 % – Poudarek5 3 3" xfId="82" xr:uid="{00000000-0005-0000-0000-00004F000000}"/>
    <cellStyle name="20 % – Poudarek5 4" xfId="83" xr:uid="{00000000-0005-0000-0000-000050000000}"/>
    <cellStyle name="20 % – Poudarek5 4 2" xfId="84" xr:uid="{00000000-0005-0000-0000-000051000000}"/>
    <cellStyle name="20 % – Poudarek5 4 2 2" xfId="85" xr:uid="{00000000-0005-0000-0000-000052000000}"/>
    <cellStyle name="20 % – Poudarek5 4 3" xfId="86" xr:uid="{00000000-0005-0000-0000-000053000000}"/>
    <cellStyle name="20 % – Poudarek5 5" xfId="87" xr:uid="{00000000-0005-0000-0000-000054000000}"/>
    <cellStyle name="20 % – Poudarek6 2" xfId="88" xr:uid="{00000000-0005-0000-0000-000055000000}"/>
    <cellStyle name="20 % – Poudarek6 2 2" xfId="89" xr:uid="{00000000-0005-0000-0000-000056000000}"/>
    <cellStyle name="20 % – Poudarek6 2 2 2" xfId="90" xr:uid="{00000000-0005-0000-0000-000057000000}"/>
    <cellStyle name="20 % – Poudarek6 2 2 2 2" xfId="91" xr:uid="{00000000-0005-0000-0000-000058000000}"/>
    <cellStyle name="20 % – Poudarek6 2 2 3" xfId="92" xr:uid="{00000000-0005-0000-0000-000059000000}"/>
    <cellStyle name="20 % – Poudarek6 2 3" xfId="93" xr:uid="{00000000-0005-0000-0000-00005A000000}"/>
    <cellStyle name="20 % – Poudarek6 2 3 2" xfId="94" xr:uid="{00000000-0005-0000-0000-00005B000000}"/>
    <cellStyle name="20 % – Poudarek6 2 4" xfId="95" xr:uid="{00000000-0005-0000-0000-00005C000000}"/>
    <cellStyle name="20 % – Poudarek6 3" xfId="96" xr:uid="{00000000-0005-0000-0000-00005D000000}"/>
    <cellStyle name="20 % – Poudarek6 3 2" xfId="97" xr:uid="{00000000-0005-0000-0000-00005E000000}"/>
    <cellStyle name="20 % – Poudarek6 3 2 2" xfId="98" xr:uid="{00000000-0005-0000-0000-00005F000000}"/>
    <cellStyle name="20 % – Poudarek6 3 3" xfId="99" xr:uid="{00000000-0005-0000-0000-000060000000}"/>
    <cellStyle name="20 % – Poudarek6 4" xfId="100" xr:uid="{00000000-0005-0000-0000-000061000000}"/>
    <cellStyle name="20 % – Poudarek6 4 2" xfId="101" xr:uid="{00000000-0005-0000-0000-000062000000}"/>
    <cellStyle name="20 % – Poudarek6 4 2 2" xfId="102" xr:uid="{00000000-0005-0000-0000-000063000000}"/>
    <cellStyle name="20 % – Poudarek6 4 3" xfId="103" xr:uid="{00000000-0005-0000-0000-000064000000}"/>
    <cellStyle name="20 % – Poudarek6 5" xfId="104" xr:uid="{00000000-0005-0000-0000-000065000000}"/>
    <cellStyle name="20% - Accent1 2" xfId="105" xr:uid="{00000000-0005-0000-0000-000066000000}"/>
    <cellStyle name="20% - Accent1 2 2" xfId="106" xr:uid="{00000000-0005-0000-0000-000067000000}"/>
    <cellStyle name="20% - Accent1 2 3" xfId="107" xr:uid="{00000000-0005-0000-0000-000068000000}"/>
    <cellStyle name="20% - Accent1 2 3 2" xfId="108" xr:uid="{00000000-0005-0000-0000-000069000000}"/>
    <cellStyle name="20% - Accent1 2 3 2 2" xfId="109" xr:uid="{00000000-0005-0000-0000-00006A000000}"/>
    <cellStyle name="20% - Accent1 2 3 3" xfId="110" xr:uid="{00000000-0005-0000-0000-00006B000000}"/>
    <cellStyle name="20% - Accent1 2 4" xfId="111" xr:uid="{00000000-0005-0000-0000-00006C000000}"/>
    <cellStyle name="20% - Accent1 2 4 2" xfId="112" xr:uid="{00000000-0005-0000-0000-00006D000000}"/>
    <cellStyle name="20% - Accent1 2 5" xfId="113" xr:uid="{00000000-0005-0000-0000-00006E000000}"/>
    <cellStyle name="20% - Accent1 3" xfId="114" xr:uid="{00000000-0005-0000-0000-00006F000000}"/>
    <cellStyle name="20% - Accent1 3 2" xfId="115" xr:uid="{00000000-0005-0000-0000-000070000000}"/>
    <cellStyle name="20% - Accent1 3 2 2" xfId="116" xr:uid="{00000000-0005-0000-0000-000071000000}"/>
    <cellStyle name="20% - Accent1 3 3" xfId="117" xr:uid="{00000000-0005-0000-0000-000072000000}"/>
    <cellStyle name="20% - Accent1 4" xfId="118" xr:uid="{00000000-0005-0000-0000-000073000000}"/>
    <cellStyle name="20% - Accent1 4 2" xfId="119" xr:uid="{00000000-0005-0000-0000-000074000000}"/>
    <cellStyle name="20% - Accent1 4 2 2" xfId="120" xr:uid="{00000000-0005-0000-0000-000075000000}"/>
    <cellStyle name="20% - Accent1 4 3" xfId="121" xr:uid="{00000000-0005-0000-0000-000076000000}"/>
    <cellStyle name="20% - Accent1 5" xfId="122" xr:uid="{00000000-0005-0000-0000-000077000000}"/>
    <cellStyle name="20% - Accent1 5 2" xfId="123" xr:uid="{00000000-0005-0000-0000-000078000000}"/>
    <cellStyle name="20% - Accent1 5 2 2" xfId="124" xr:uid="{00000000-0005-0000-0000-000079000000}"/>
    <cellStyle name="20% - Accent1 5 3" xfId="125" xr:uid="{00000000-0005-0000-0000-00007A000000}"/>
    <cellStyle name="20% - Accent1 6" xfId="126" xr:uid="{00000000-0005-0000-0000-00007B000000}"/>
    <cellStyle name="20% - Accent1 6 2" xfId="127" xr:uid="{00000000-0005-0000-0000-00007C000000}"/>
    <cellStyle name="20% - Accent1 6 2 2" xfId="128" xr:uid="{00000000-0005-0000-0000-00007D000000}"/>
    <cellStyle name="20% - Accent1 6 3" xfId="129" xr:uid="{00000000-0005-0000-0000-00007E000000}"/>
    <cellStyle name="20% - Accent2 2" xfId="130" xr:uid="{00000000-0005-0000-0000-00007F000000}"/>
    <cellStyle name="20% - Accent2 2 2" xfId="131" xr:uid="{00000000-0005-0000-0000-000080000000}"/>
    <cellStyle name="20% - Accent2 2 3" xfId="132" xr:uid="{00000000-0005-0000-0000-000081000000}"/>
    <cellStyle name="20% - Accent2 2 3 2" xfId="133" xr:uid="{00000000-0005-0000-0000-000082000000}"/>
    <cellStyle name="20% - Accent2 2 3 2 2" xfId="134" xr:uid="{00000000-0005-0000-0000-000083000000}"/>
    <cellStyle name="20% - Accent2 2 3 3" xfId="135" xr:uid="{00000000-0005-0000-0000-000084000000}"/>
    <cellStyle name="20% - Accent2 2 4" xfId="136" xr:uid="{00000000-0005-0000-0000-000085000000}"/>
    <cellStyle name="20% - Accent2 2 4 2" xfId="137" xr:uid="{00000000-0005-0000-0000-000086000000}"/>
    <cellStyle name="20% - Accent2 2 5" xfId="138" xr:uid="{00000000-0005-0000-0000-000087000000}"/>
    <cellStyle name="20% - Accent2 3" xfId="139" xr:uid="{00000000-0005-0000-0000-000088000000}"/>
    <cellStyle name="20% - Accent2 3 2" xfId="140" xr:uid="{00000000-0005-0000-0000-000089000000}"/>
    <cellStyle name="20% - Accent2 3 2 2" xfId="141" xr:uid="{00000000-0005-0000-0000-00008A000000}"/>
    <cellStyle name="20% - Accent2 3 3" xfId="142" xr:uid="{00000000-0005-0000-0000-00008B000000}"/>
    <cellStyle name="20% - Accent2 4" xfId="143" xr:uid="{00000000-0005-0000-0000-00008C000000}"/>
    <cellStyle name="20% - Accent2 4 2" xfId="144" xr:uid="{00000000-0005-0000-0000-00008D000000}"/>
    <cellStyle name="20% - Accent2 4 2 2" xfId="145" xr:uid="{00000000-0005-0000-0000-00008E000000}"/>
    <cellStyle name="20% - Accent2 4 3" xfId="146" xr:uid="{00000000-0005-0000-0000-00008F000000}"/>
    <cellStyle name="20% - Accent2 5" xfId="147" xr:uid="{00000000-0005-0000-0000-000090000000}"/>
    <cellStyle name="20% - Accent2 5 2" xfId="148" xr:uid="{00000000-0005-0000-0000-000091000000}"/>
    <cellStyle name="20% - Accent2 5 2 2" xfId="149" xr:uid="{00000000-0005-0000-0000-000092000000}"/>
    <cellStyle name="20% - Accent2 5 3" xfId="150" xr:uid="{00000000-0005-0000-0000-000093000000}"/>
    <cellStyle name="20% - Accent2 6" xfId="151" xr:uid="{00000000-0005-0000-0000-000094000000}"/>
    <cellStyle name="20% - Accent2 6 2" xfId="152" xr:uid="{00000000-0005-0000-0000-000095000000}"/>
    <cellStyle name="20% - Accent2 6 2 2" xfId="153" xr:uid="{00000000-0005-0000-0000-000096000000}"/>
    <cellStyle name="20% - Accent2 6 3" xfId="154" xr:uid="{00000000-0005-0000-0000-000097000000}"/>
    <cellStyle name="20% - Accent3 2" xfId="155" xr:uid="{00000000-0005-0000-0000-000098000000}"/>
    <cellStyle name="20% - Accent3 2 2" xfId="156" xr:uid="{00000000-0005-0000-0000-000099000000}"/>
    <cellStyle name="20% - Accent3 2 3" xfId="157" xr:uid="{00000000-0005-0000-0000-00009A000000}"/>
    <cellStyle name="20% - Accent3 2 3 2" xfId="158" xr:uid="{00000000-0005-0000-0000-00009B000000}"/>
    <cellStyle name="20% - Accent3 2 3 2 2" xfId="159" xr:uid="{00000000-0005-0000-0000-00009C000000}"/>
    <cellStyle name="20% - Accent3 2 3 3" xfId="160" xr:uid="{00000000-0005-0000-0000-00009D000000}"/>
    <cellStyle name="20% - Accent3 2 4" xfId="161" xr:uid="{00000000-0005-0000-0000-00009E000000}"/>
    <cellStyle name="20% - Accent3 2 4 2" xfId="162" xr:uid="{00000000-0005-0000-0000-00009F000000}"/>
    <cellStyle name="20% - Accent3 2 5" xfId="163" xr:uid="{00000000-0005-0000-0000-0000A0000000}"/>
    <cellStyle name="20% - Accent3 3" xfId="164" xr:uid="{00000000-0005-0000-0000-0000A1000000}"/>
    <cellStyle name="20% - Accent3 3 2" xfId="165" xr:uid="{00000000-0005-0000-0000-0000A2000000}"/>
    <cellStyle name="20% - Accent3 3 2 2" xfId="166" xr:uid="{00000000-0005-0000-0000-0000A3000000}"/>
    <cellStyle name="20% - Accent3 3 3" xfId="167" xr:uid="{00000000-0005-0000-0000-0000A4000000}"/>
    <cellStyle name="20% - Accent3 4" xfId="168" xr:uid="{00000000-0005-0000-0000-0000A5000000}"/>
    <cellStyle name="20% - Accent3 4 2" xfId="169" xr:uid="{00000000-0005-0000-0000-0000A6000000}"/>
    <cellStyle name="20% - Accent3 4 2 2" xfId="170" xr:uid="{00000000-0005-0000-0000-0000A7000000}"/>
    <cellStyle name="20% - Accent3 4 3" xfId="171" xr:uid="{00000000-0005-0000-0000-0000A8000000}"/>
    <cellStyle name="20% - Accent3 5" xfId="172" xr:uid="{00000000-0005-0000-0000-0000A9000000}"/>
    <cellStyle name="20% - Accent3 5 2" xfId="173" xr:uid="{00000000-0005-0000-0000-0000AA000000}"/>
    <cellStyle name="20% - Accent3 5 2 2" xfId="174" xr:uid="{00000000-0005-0000-0000-0000AB000000}"/>
    <cellStyle name="20% - Accent3 5 3" xfId="175" xr:uid="{00000000-0005-0000-0000-0000AC000000}"/>
    <cellStyle name="20% - Accent3 6" xfId="176" xr:uid="{00000000-0005-0000-0000-0000AD000000}"/>
    <cellStyle name="20% - Accent3 6 2" xfId="177" xr:uid="{00000000-0005-0000-0000-0000AE000000}"/>
    <cellStyle name="20% - Accent3 6 2 2" xfId="178" xr:uid="{00000000-0005-0000-0000-0000AF000000}"/>
    <cellStyle name="20% - Accent3 6 3" xfId="179" xr:uid="{00000000-0005-0000-0000-0000B0000000}"/>
    <cellStyle name="20% - Accent4 2" xfId="180" xr:uid="{00000000-0005-0000-0000-0000B1000000}"/>
    <cellStyle name="20% - Accent4 2 2" xfId="181" xr:uid="{00000000-0005-0000-0000-0000B2000000}"/>
    <cellStyle name="20% - Accent4 2 3" xfId="182" xr:uid="{00000000-0005-0000-0000-0000B3000000}"/>
    <cellStyle name="20% - Accent4 2 3 2" xfId="183" xr:uid="{00000000-0005-0000-0000-0000B4000000}"/>
    <cellStyle name="20% - Accent4 2 3 2 2" xfId="184" xr:uid="{00000000-0005-0000-0000-0000B5000000}"/>
    <cellStyle name="20% - Accent4 2 3 3" xfId="185" xr:uid="{00000000-0005-0000-0000-0000B6000000}"/>
    <cellStyle name="20% - Accent4 2 4" xfId="186" xr:uid="{00000000-0005-0000-0000-0000B7000000}"/>
    <cellStyle name="20% - Accent4 2 4 2" xfId="187" xr:uid="{00000000-0005-0000-0000-0000B8000000}"/>
    <cellStyle name="20% - Accent4 2 5" xfId="188" xr:uid="{00000000-0005-0000-0000-0000B9000000}"/>
    <cellStyle name="20% - Accent4 3" xfId="189" xr:uid="{00000000-0005-0000-0000-0000BA000000}"/>
    <cellStyle name="20% - Accent4 3 2" xfId="190" xr:uid="{00000000-0005-0000-0000-0000BB000000}"/>
    <cellStyle name="20% - Accent4 3 2 2" xfId="191" xr:uid="{00000000-0005-0000-0000-0000BC000000}"/>
    <cellStyle name="20% - Accent4 3 3" xfId="192" xr:uid="{00000000-0005-0000-0000-0000BD000000}"/>
    <cellStyle name="20% - Accent4 4" xfId="193" xr:uid="{00000000-0005-0000-0000-0000BE000000}"/>
    <cellStyle name="20% - Accent4 4 2" xfId="194" xr:uid="{00000000-0005-0000-0000-0000BF000000}"/>
    <cellStyle name="20% - Accent4 4 2 2" xfId="195" xr:uid="{00000000-0005-0000-0000-0000C0000000}"/>
    <cellStyle name="20% - Accent4 4 3" xfId="196" xr:uid="{00000000-0005-0000-0000-0000C1000000}"/>
    <cellStyle name="20% - Accent4 5" xfId="197" xr:uid="{00000000-0005-0000-0000-0000C2000000}"/>
    <cellStyle name="20% - Accent4 5 2" xfId="198" xr:uid="{00000000-0005-0000-0000-0000C3000000}"/>
    <cellStyle name="20% - Accent4 5 2 2" xfId="199" xr:uid="{00000000-0005-0000-0000-0000C4000000}"/>
    <cellStyle name="20% - Accent4 5 3" xfId="200" xr:uid="{00000000-0005-0000-0000-0000C5000000}"/>
    <cellStyle name="20% - Accent4 6" xfId="201" xr:uid="{00000000-0005-0000-0000-0000C6000000}"/>
    <cellStyle name="20% - Accent4 6 2" xfId="202" xr:uid="{00000000-0005-0000-0000-0000C7000000}"/>
    <cellStyle name="20% - Accent4 6 2 2" xfId="203" xr:uid="{00000000-0005-0000-0000-0000C8000000}"/>
    <cellStyle name="20% - Accent4 6 3" xfId="204" xr:uid="{00000000-0005-0000-0000-0000C9000000}"/>
    <cellStyle name="20% - Accent5 2" xfId="205" xr:uid="{00000000-0005-0000-0000-0000CA000000}"/>
    <cellStyle name="20% - Accent5 2 2" xfId="206" xr:uid="{00000000-0005-0000-0000-0000CB000000}"/>
    <cellStyle name="20% - Accent5 2 3" xfId="207" xr:uid="{00000000-0005-0000-0000-0000CC000000}"/>
    <cellStyle name="20% - Accent5 2 3 2" xfId="208" xr:uid="{00000000-0005-0000-0000-0000CD000000}"/>
    <cellStyle name="20% - Accent5 2 4" xfId="209" xr:uid="{00000000-0005-0000-0000-0000CE000000}"/>
    <cellStyle name="20% - Accent5 3" xfId="210" xr:uid="{00000000-0005-0000-0000-0000CF000000}"/>
    <cellStyle name="20% - Accent5 3 2" xfId="211" xr:uid="{00000000-0005-0000-0000-0000D0000000}"/>
    <cellStyle name="20% - Accent5 3 2 2" xfId="212" xr:uid="{00000000-0005-0000-0000-0000D1000000}"/>
    <cellStyle name="20% - Accent5 3 3" xfId="213" xr:uid="{00000000-0005-0000-0000-0000D2000000}"/>
    <cellStyle name="20% - Accent5 4" xfId="214" xr:uid="{00000000-0005-0000-0000-0000D3000000}"/>
    <cellStyle name="20% - Accent5 4 2" xfId="215" xr:uid="{00000000-0005-0000-0000-0000D4000000}"/>
    <cellStyle name="20% - Accent5 4 2 2" xfId="216" xr:uid="{00000000-0005-0000-0000-0000D5000000}"/>
    <cellStyle name="20% - Accent5 4 3" xfId="217" xr:uid="{00000000-0005-0000-0000-0000D6000000}"/>
    <cellStyle name="20% - Accent5 5" xfId="218" xr:uid="{00000000-0005-0000-0000-0000D7000000}"/>
    <cellStyle name="20% - Accent5 5 2" xfId="219" xr:uid="{00000000-0005-0000-0000-0000D8000000}"/>
    <cellStyle name="20% - Accent5 5 2 2" xfId="220" xr:uid="{00000000-0005-0000-0000-0000D9000000}"/>
    <cellStyle name="20% - Accent5 5 3" xfId="221" xr:uid="{00000000-0005-0000-0000-0000DA000000}"/>
    <cellStyle name="20% - Accent5 6" xfId="222" xr:uid="{00000000-0005-0000-0000-0000DB000000}"/>
    <cellStyle name="20% - Accent5 6 2" xfId="223" xr:uid="{00000000-0005-0000-0000-0000DC000000}"/>
    <cellStyle name="20% - Accent5 6 2 2" xfId="224" xr:uid="{00000000-0005-0000-0000-0000DD000000}"/>
    <cellStyle name="20% - Accent5 6 3" xfId="225" xr:uid="{00000000-0005-0000-0000-0000DE000000}"/>
    <cellStyle name="20% - Accent6 2" xfId="226" xr:uid="{00000000-0005-0000-0000-0000DF000000}"/>
    <cellStyle name="20% - Accent6 2 2" xfId="227" xr:uid="{00000000-0005-0000-0000-0000E0000000}"/>
    <cellStyle name="20% - Accent6 2 3" xfId="228" xr:uid="{00000000-0005-0000-0000-0000E1000000}"/>
    <cellStyle name="20% - Accent6 2 3 2" xfId="229" xr:uid="{00000000-0005-0000-0000-0000E2000000}"/>
    <cellStyle name="20% - Accent6 2 3 2 2" xfId="230" xr:uid="{00000000-0005-0000-0000-0000E3000000}"/>
    <cellStyle name="20% - Accent6 2 3 3" xfId="231" xr:uid="{00000000-0005-0000-0000-0000E4000000}"/>
    <cellStyle name="20% - Accent6 2 4" xfId="232" xr:uid="{00000000-0005-0000-0000-0000E5000000}"/>
    <cellStyle name="20% - Accent6 2 4 2" xfId="233" xr:uid="{00000000-0005-0000-0000-0000E6000000}"/>
    <cellStyle name="20% - Accent6 2 5" xfId="234" xr:uid="{00000000-0005-0000-0000-0000E7000000}"/>
    <cellStyle name="20% - Accent6 3" xfId="235" xr:uid="{00000000-0005-0000-0000-0000E8000000}"/>
    <cellStyle name="20% - Accent6 3 2" xfId="236" xr:uid="{00000000-0005-0000-0000-0000E9000000}"/>
    <cellStyle name="20% - Accent6 3 2 2" xfId="237" xr:uid="{00000000-0005-0000-0000-0000EA000000}"/>
    <cellStyle name="20% - Accent6 3 3" xfId="238" xr:uid="{00000000-0005-0000-0000-0000EB000000}"/>
    <cellStyle name="20% - Accent6 4" xfId="239" xr:uid="{00000000-0005-0000-0000-0000EC000000}"/>
    <cellStyle name="20% - Accent6 4 2" xfId="240" xr:uid="{00000000-0005-0000-0000-0000ED000000}"/>
    <cellStyle name="20% - Accent6 4 2 2" xfId="241" xr:uid="{00000000-0005-0000-0000-0000EE000000}"/>
    <cellStyle name="20% - Accent6 4 3" xfId="242" xr:uid="{00000000-0005-0000-0000-0000EF000000}"/>
    <cellStyle name="20% - Accent6 5" xfId="243" xr:uid="{00000000-0005-0000-0000-0000F0000000}"/>
    <cellStyle name="20% - Accent6 5 2" xfId="244" xr:uid="{00000000-0005-0000-0000-0000F1000000}"/>
    <cellStyle name="20% - Accent6 5 2 2" xfId="245" xr:uid="{00000000-0005-0000-0000-0000F2000000}"/>
    <cellStyle name="20% - Accent6 5 3" xfId="246" xr:uid="{00000000-0005-0000-0000-0000F3000000}"/>
    <cellStyle name="20% - Accent6 6" xfId="247" xr:uid="{00000000-0005-0000-0000-0000F4000000}"/>
    <cellStyle name="20% - Accent6 6 2" xfId="248" xr:uid="{00000000-0005-0000-0000-0000F5000000}"/>
    <cellStyle name="20% - Accent6 6 2 2" xfId="249" xr:uid="{00000000-0005-0000-0000-0000F6000000}"/>
    <cellStyle name="20% - Accent6 6 3" xfId="250" xr:uid="{00000000-0005-0000-0000-0000F7000000}"/>
    <cellStyle name="40 % – Poudarek1 2" xfId="251" xr:uid="{00000000-0005-0000-0000-0000F8000000}"/>
    <cellStyle name="40 % – Poudarek1 2 2" xfId="252" xr:uid="{00000000-0005-0000-0000-0000F9000000}"/>
    <cellStyle name="40 % – Poudarek1 2 2 2" xfId="253" xr:uid="{00000000-0005-0000-0000-0000FA000000}"/>
    <cellStyle name="40 % – Poudarek1 2 2 2 2" xfId="254" xr:uid="{00000000-0005-0000-0000-0000FB000000}"/>
    <cellStyle name="40 % – Poudarek1 2 2 3" xfId="255" xr:uid="{00000000-0005-0000-0000-0000FC000000}"/>
    <cellStyle name="40 % – Poudarek1 2 3" xfId="256" xr:uid="{00000000-0005-0000-0000-0000FD000000}"/>
    <cellStyle name="40 % – Poudarek1 2 3 2" xfId="257" xr:uid="{00000000-0005-0000-0000-0000FE000000}"/>
    <cellStyle name="40 % – Poudarek1 2 4" xfId="258" xr:uid="{00000000-0005-0000-0000-0000FF000000}"/>
    <cellStyle name="40 % – Poudarek1 3" xfId="259" xr:uid="{00000000-0005-0000-0000-000000010000}"/>
    <cellStyle name="40 % – Poudarek1 3 2" xfId="260" xr:uid="{00000000-0005-0000-0000-000001010000}"/>
    <cellStyle name="40 % – Poudarek1 3 2 2" xfId="261" xr:uid="{00000000-0005-0000-0000-000002010000}"/>
    <cellStyle name="40 % – Poudarek1 3 3" xfId="262" xr:uid="{00000000-0005-0000-0000-000003010000}"/>
    <cellStyle name="40 % – Poudarek1 4" xfId="263" xr:uid="{00000000-0005-0000-0000-000004010000}"/>
    <cellStyle name="40 % – Poudarek1 4 2" xfId="264" xr:uid="{00000000-0005-0000-0000-000005010000}"/>
    <cellStyle name="40 % – Poudarek1 4 2 2" xfId="265" xr:uid="{00000000-0005-0000-0000-000006010000}"/>
    <cellStyle name="40 % – Poudarek1 4 3" xfId="266" xr:uid="{00000000-0005-0000-0000-000007010000}"/>
    <cellStyle name="40 % – Poudarek1 5" xfId="267" xr:uid="{00000000-0005-0000-0000-000008010000}"/>
    <cellStyle name="40 % – Poudarek2 2" xfId="268" xr:uid="{00000000-0005-0000-0000-000009010000}"/>
    <cellStyle name="40 % – Poudarek2 2 2" xfId="269" xr:uid="{00000000-0005-0000-0000-00000A010000}"/>
    <cellStyle name="40 % – Poudarek2 2 2 2" xfId="270" xr:uid="{00000000-0005-0000-0000-00000B010000}"/>
    <cellStyle name="40 % – Poudarek2 2 2 2 2" xfId="271" xr:uid="{00000000-0005-0000-0000-00000C010000}"/>
    <cellStyle name="40 % – Poudarek2 2 2 3" xfId="272" xr:uid="{00000000-0005-0000-0000-00000D010000}"/>
    <cellStyle name="40 % – Poudarek2 2 3" xfId="273" xr:uid="{00000000-0005-0000-0000-00000E010000}"/>
    <cellStyle name="40 % – Poudarek2 2 3 2" xfId="274" xr:uid="{00000000-0005-0000-0000-00000F010000}"/>
    <cellStyle name="40 % – Poudarek2 2 4" xfId="275" xr:uid="{00000000-0005-0000-0000-000010010000}"/>
    <cellStyle name="40 % – Poudarek2 3" xfId="276" xr:uid="{00000000-0005-0000-0000-000011010000}"/>
    <cellStyle name="40 % – Poudarek2 3 2" xfId="277" xr:uid="{00000000-0005-0000-0000-000012010000}"/>
    <cellStyle name="40 % – Poudarek2 3 2 2" xfId="278" xr:uid="{00000000-0005-0000-0000-000013010000}"/>
    <cellStyle name="40 % – Poudarek2 3 3" xfId="279" xr:uid="{00000000-0005-0000-0000-000014010000}"/>
    <cellStyle name="40 % – Poudarek2 4" xfId="280" xr:uid="{00000000-0005-0000-0000-000015010000}"/>
    <cellStyle name="40 % – Poudarek2 4 2" xfId="281" xr:uid="{00000000-0005-0000-0000-000016010000}"/>
    <cellStyle name="40 % – Poudarek2 4 2 2" xfId="282" xr:uid="{00000000-0005-0000-0000-000017010000}"/>
    <cellStyle name="40 % – Poudarek2 4 3" xfId="283" xr:uid="{00000000-0005-0000-0000-000018010000}"/>
    <cellStyle name="40 % – Poudarek2 5" xfId="284" xr:uid="{00000000-0005-0000-0000-000019010000}"/>
    <cellStyle name="40 % – Poudarek3 2" xfId="285" xr:uid="{00000000-0005-0000-0000-00001A010000}"/>
    <cellStyle name="40 % – Poudarek3 2 2" xfId="286" xr:uid="{00000000-0005-0000-0000-00001B010000}"/>
    <cellStyle name="40 % – Poudarek3 2 2 2" xfId="287" xr:uid="{00000000-0005-0000-0000-00001C010000}"/>
    <cellStyle name="40 % – Poudarek3 2 2 2 2" xfId="288" xr:uid="{00000000-0005-0000-0000-00001D010000}"/>
    <cellStyle name="40 % – Poudarek3 2 2 3" xfId="289" xr:uid="{00000000-0005-0000-0000-00001E010000}"/>
    <cellStyle name="40 % – Poudarek3 2 3" xfId="290" xr:uid="{00000000-0005-0000-0000-00001F010000}"/>
    <cellStyle name="40 % – Poudarek3 2 3 2" xfId="291" xr:uid="{00000000-0005-0000-0000-000020010000}"/>
    <cellStyle name="40 % – Poudarek3 2 4" xfId="292" xr:uid="{00000000-0005-0000-0000-000021010000}"/>
    <cellStyle name="40 % – Poudarek3 3" xfId="293" xr:uid="{00000000-0005-0000-0000-000022010000}"/>
    <cellStyle name="40 % – Poudarek3 3 2" xfId="294" xr:uid="{00000000-0005-0000-0000-000023010000}"/>
    <cellStyle name="40 % – Poudarek3 3 2 2" xfId="295" xr:uid="{00000000-0005-0000-0000-000024010000}"/>
    <cellStyle name="40 % – Poudarek3 3 3" xfId="296" xr:uid="{00000000-0005-0000-0000-000025010000}"/>
    <cellStyle name="40 % – Poudarek3 4" xfId="297" xr:uid="{00000000-0005-0000-0000-000026010000}"/>
    <cellStyle name="40 % – Poudarek3 4 2" xfId="298" xr:uid="{00000000-0005-0000-0000-000027010000}"/>
    <cellStyle name="40 % – Poudarek3 4 2 2" xfId="299" xr:uid="{00000000-0005-0000-0000-000028010000}"/>
    <cellStyle name="40 % – Poudarek3 4 3" xfId="300" xr:uid="{00000000-0005-0000-0000-000029010000}"/>
    <cellStyle name="40 % – Poudarek3 5" xfId="301" xr:uid="{00000000-0005-0000-0000-00002A010000}"/>
    <cellStyle name="40 % – Poudarek4 2" xfId="302" xr:uid="{00000000-0005-0000-0000-00002B010000}"/>
    <cellStyle name="40 % – Poudarek4 2 2" xfId="303" xr:uid="{00000000-0005-0000-0000-00002C010000}"/>
    <cellStyle name="40 % – Poudarek4 2 2 2" xfId="304" xr:uid="{00000000-0005-0000-0000-00002D010000}"/>
    <cellStyle name="40 % – Poudarek4 2 2 2 2" xfId="305" xr:uid="{00000000-0005-0000-0000-00002E010000}"/>
    <cellStyle name="40 % – Poudarek4 2 2 3" xfId="306" xr:uid="{00000000-0005-0000-0000-00002F010000}"/>
    <cellStyle name="40 % – Poudarek4 2 3" xfId="307" xr:uid="{00000000-0005-0000-0000-000030010000}"/>
    <cellStyle name="40 % – Poudarek4 2 3 2" xfId="308" xr:uid="{00000000-0005-0000-0000-000031010000}"/>
    <cellStyle name="40 % – Poudarek4 2 4" xfId="309" xr:uid="{00000000-0005-0000-0000-000032010000}"/>
    <cellStyle name="40 % – Poudarek4 3" xfId="310" xr:uid="{00000000-0005-0000-0000-000033010000}"/>
    <cellStyle name="40 % – Poudarek4 3 2" xfId="311" xr:uid="{00000000-0005-0000-0000-000034010000}"/>
    <cellStyle name="40 % – Poudarek4 3 2 2" xfId="312" xr:uid="{00000000-0005-0000-0000-000035010000}"/>
    <cellStyle name="40 % – Poudarek4 3 3" xfId="313" xr:uid="{00000000-0005-0000-0000-000036010000}"/>
    <cellStyle name="40 % – Poudarek4 4" xfId="314" xr:uid="{00000000-0005-0000-0000-000037010000}"/>
    <cellStyle name="40 % – Poudarek4 4 2" xfId="315" xr:uid="{00000000-0005-0000-0000-000038010000}"/>
    <cellStyle name="40 % – Poudarek4 4 2 2" xfId="316" xr:uid="{00000000-0005-0000-0000-000039010000}"/>
    <cellStyle name="40 % – Poudarek4 4 3" xfId="317" xr:uid="{00000000-0005-0000-0000-00003A010000}"/>
    <cellStyle name="40 % – Poudarek4 5" xfId="318" xr:uid="{00000000-0005-0000-0000-00003B010000}"/>
    <cellStyle name="40 % – Poudarek5 2" xfId="319" xr:uid="{00000000-0005-0000-0000-00003C010000}"/>
    <cellStyle name="40 % – Poudarek5 2 2" xfId="320" xr:uid="{00000000-0005-0000-0000-00003D010000}"/>
    <cellStyle name="40 % – Poudarek5 2 2 2" xfId="321" xr:uid="{00000000-0005-0000-0000-00003E010000}"/>
    <cellStyle name="40 % – Poudarek5 2 2 2 2" xfId="322" xr:uid="{00000000-0005-0000-0000-00003F010000}"/>
    <cellStyle name="40 % – Poudarek5 2 2 3" xfId="323" xr:uid="{00000000-0005-0000-0000-000040010000}"/>
    <cellStyle name="40 % – Poudarek5 2 3" xfId="324" xr:uid="{00000000-0005-0000-0000-000041010000}"/>
    <cellStyle name="40 % – Poudarek5 2 3 2" xfId="325" xr:uid="{00000000-0005-0000-0000-000042010000}"/>
    <cellStyle name="40 % – Poudarek5 2 4" xfId="326" xr:uid="{00000000-0005-0000-0000-000043010000}"/>
    <cellStyle name="40 % – Poudarek5 3" xfId="327" xr:uid="{00000000-0005-0000-0000-000044010000}"/>
    <cellStyle name="40 % – Poudarek5 3 2" xfId="328" xr:uid="{00000000-0005-0000-0000-000045010000}"/>
    <cellStyle name="40 % – Poudarek5 3 2 2" xfId="329" xr:uid="{00000000-0005-0000-0000-000046010000}"/>
    <cellStyle name="40 % – Poudarek5 3 3" xfId="330" xr:uid="{00000000-0005-0000-0000-000047010000}"/>
    <cellStyle name="40 % – Poudarek5 4" xfId="331" xr:uid="{00000000-0005-0000-0000-000048010000}"/>
    <cellStyle name="40 % – Poudarek5 4 2" xfId="332" xr:uid="{00000000-0005-0000-0000-000049010000}"/>
    <cellStyle name="40 % – Poudarek5 4 2 2" xfId="333" xr:uid="{00000000-0005-0000-0000-00004A010000}"/>
    <cellStyle name="40 % – Poudarek5 4 3" xfId="334" xr:uid="{00000000-0005-0000-0000-00004B010000}"/>
    <cellStyle name="40 % – Poudarek5 5" xfId="335" xr:uid="{00000000-0005-0000-0000-00004C010000}"/>
    <cellStyle name="40 % – Poudarek6 2" xfId="336" xr:uid="{00000000-0005-0000-0000-00004D010000}"/>
    <cellStyle name="40 % – Poudarek6 2 2" xfId="337" xr:uid="{00000000-0005-0000-0000-00004E010000}"/>
    <cellStyle name="40 % – Poudarek6 2 2 2" xfId="338" xr:uid="{00000000-0005-0000-0000-00004F010000}"/>
    <cellStyle name="40 % – Poudarek6 2 2 2 2" xfId="339" xr:uid="{00000000-0005-0000-0000-000050010000}"/>
    <cellStyle name="40 % – Poudarek6 2 2 3" xfId="340" xr:uid="{00000000-0005-0000-0000-000051010000}"/>
    <cellStyle name="40 % – Poudarek6 2 3" xfId="341" xr:uid="{00000000-0005-0000-0000-000052010000}"/>
    <cellStyle name="40 % – Poudarek6 2 3 2" xfId="342" xr:uid="{00000000-0005-0000-0000-000053010000}"/>
    <cellStyle name="40 % – Poudarek6 2 4" xfId="343" xr:uid="{00000000-0005-0000-0000-000054010000}"/>
    <cellStyle name="40 % – Poudarek6 3" xfId="344" xr:uid="{00000000-0005-0000-0000-000055010000}"/>
    <cellStyle name="40 % – Poudarek6 3 2" xfId="345" xr:uid="{00000000-0005-0000-0000-000056010000}"/>
    <cellStyle name="40 % – Poudarek6 3 2 2" xfId="346" xr:uid="{00000000-0005-0000-0000-000057010000}"/>
    <cellStyle name="40 % – Poudarek6 3 3" xfId="347" xr:uid="{00000000-0005-0000-0000-000058010000}"/>
    <cellStyle name="40 % – Poudarek6 4" xfId="348" xr:uid="{00000000-0005-0000-0000-000059010000}"/>
    <cellStyle name="40 % – Poudarek6 4 2" xfId="349" xr:uid="{00000000-0005-0000-0000-00005A010000}"/>
    <cellStyle name="40 % – Poudarek6 4 2 2" xfId="350" xr:uid="{00000000-0005-0000-0000-00005B010000}"/>
    <cellStyle name="40 % – Poudarek6 4 3" xfId="351" xr:uid="{00000000-0005-0000-0000-00005C010000}"/>
    <cellStyle name="40 % – Poudarek6 5" xfId="352" xr:uid="{00000000-0005-0000-0000-00005D010000}"/>
    <cellStyle name="40% - Accent1 2" xfId="353" xr:uid="{00000000-0005-0000-0000-00005E010000}"/>
    <cellStyle name="40% - Accent1 2 2" xfId="354" xr:uid="{00000000-0005-0000-0000-00005F010000}"/>
    <cellStyle name="40% - Accent1 2 3" xfId="355" xr:uid="{00000000-0005-0000-0000-000060010000}"/>
    <cellStyle name="40% - Accent1 2 3 2" xfId="356" xr:uid="{00000000-0005-0000-0000-000061010000}"/>
    <cellStyle name="40% - Accent1 2 3 2 2" xfId="357" xr:uid="{00000000-0005-0000-0000-000062010000}"/>
    <cellStyle name="40% - Accent1 2 3 3" xfId="358" xr:uid="{00000000-0005-0000-0000-000063010000}"/>
    <cellStyle name="40% - Accent1 2 4" xfId="359" xr:uid="{00000000-0005-0000-0000-000064010000}"/>
    <cellStyle name="40% - Accent1 2 4 2" xfId="360" xr:uid="{00000000-0005-0000-0000-000065010000}"/>
    <cellStyle name="40% - Accent1 2 5" xfId="361" xr:uid="{00000000-0005-0000-0000-000066010000}"/>
    <cellStyle name="40% - Accent1 3" xfId="362" xr:uid="{00000000-0005-0000-0000-000067010000}"/>
    <cellStyle name="40% - Accent1 3 2" xfId="363" xr:uid="{00000000-0005-0000-0000-000068010000}"/>
    <cellStyle name="40% - Accent1 3 2 2" xfId="364" xr:uid="{00000000-0005-0000-0000-000069010000}"/>
    <cellStyle name="40% - Accent1 3 3" xfId="365" xr:uid="{00000000-0005-0000-0000-00006A010000}"/>
    <cellStyle name="40% - Accent1 4" xfId="366" xr:uid="{00000000-0005-0000-0000-00006B010000}"/>
    <cellStyle name="40% - Accent1 4 2" xfId="367" xr:uid="{00000000-0005-0000-0000-00006C010000}"/>
    <cellStyle name="40% - Accent1 4 2 2" xfId="368" xr:uid="{00000000-0005-0000-0000-00006D010000}"/>
    <cellStyle name="40% - Accent1 4 3" xfId="369" xr:uid="{00000000-0005-0000-0000-00006E010000}"/>
    <cellStyle name="40% - Accent1 5" xfId="370" xr:uid="{00000000-0005-0000-0000-00006F010000}"/>
    <cellStyle name="40% - Accent1 5 2" xfId="371" xr:uid="{00000000-0005-0000-0000-000070010000}"/>
    <cellStyle name="40% - Accent1 5 2 2" xfId="372" xr:uid="{00000000-0005-0000-0000-000071010000}"/>
    <cellStyle name="40% - Accent1 5 3" xfId="373" xr:uid="{00000000-0005-0000-0000-000072010000}"/>
    <cellStyle name="40% - Accent1 6" xfId="374" xr:uid="{00000000-0005-0000-0000-000073010000}"/>
    <cellStyle name="40% - Accent1 6 2" xfId="375" xr:uid="{00000000-0005-0000-0000-000074010000}"/>
    <cellStyle name="40% - Accent1 6 2 2" xfId="376" xr:uid="{00000000-0005-0000-0000-000075010000}"/>
    <cellStyle name="40% - Accent1 6 3" xfId="377" xr:uid="{00000000-0005-0000-0000-000076010000}"/>
    <cellStyle name="40% - Accent2 2" xfId="378" xr:uid="{00000000-0005-0000-0000-000077010000}"/>
    <cellStyle name="40% - Accent2 2 2" xfId="379" xr:uid="{00000000-0005-0000-0000-000078010000}"/>
    <cellStyle name="40% - Accent2 2 3" xfId="380" xr:uid="{00000000-0005-0000-0000-000079010000}"/>
    <cellStyle name="40% - Accent2 2 3 2" xfId="381" xr:uid="{00000000-0005-0000-0000-00007A010000}"/>
    <cellStyle name="40% - Accent2 2 4" xfId="382" xr:uid="{00000000-0005-0000-0000-00007B010000}"/>
    <cellStyle name="40% - Accent2 3" xfId="383" xr:uid="{00000000-0005-0000-0000-00007C010000}"/>
    <cellStyle name="40% - Accent2 3 2" xfId="384" xr:uid="{00000000-0005-0000-0000-00007D010000}"/>
    <cellStyle name="40% - Accent2 3 2 2" xfId="385" xr:uid="{00000000-0005-0000-0000-00007E010000}"/>
    <cellStyle name="40% - Accent2 3 3" xfId="386" xr:uid="{00000000-0005-0000-0000-00007F010000}"/>
    <cellStyle name="40% - Accent2 4" xfId="387" xr:uid="{00000000-0005-0000-0000-000080010000}"/>
    <cellStyle name="40% - Accent2 4 2" xfId="388" xr:uid="{00000000-0005-0000-0000-000081010000}"/>
    <cellStyle name="40% - Accent2 4 2 2" xfId="389" xr:uid="{00000000-0005-0000-0000-000082010000}"/>
    <cellStyle name="40% - Accent2 4 3" xfId="390" xr:uid="{00000000-0005-0000-0000-000083010000}"/>
    <cellStyle name="40% - Accent2 5" xfId="391" xr:uid="{00000000-0005-0000-0000-000084010000}"/>
    <cellStyle name="40% - Accent2 5 2" xfId="392" xr:uid="{00000000-0005-0000-0000-000085010000}"/>
    <cellStyle name="40% - Accent2 5 2 2" xfId="393" xr:uid="{00000000-0005-0000-0000-000086010000}"/>
    <cellStyle name="40% - Accent2 5 3" xfId="394" xr:uid="{00000000-0005-0000-0000-000087010000}"/>
    <cellStyle name="40% - Accent2 6" xfId="395" xr:uid="{00000000-0005-0000-0000-000088010000}"/>
    <cellStyle name="40% - Accent2 6 2" xfId="396" xr:uid="{00000000-0005-0000-0000-000089010000}"/>
    <cellStyle name="40% - Accent2 6 2 2" xfId="397" xr:uid="{00000000-0005-0000-0000-00008A010000}"/>
    <cellStyle name="40% - Accent2 6 3" xfId="398" xr:uid="{00000000-0005-0000-0000-00008B010000}"/>
    <cellStyle name="40% - Accent3 2" xfId="399" xr:uid="{00000000-0005-0000-0000-00008C010000}"/>
    <cellStyle name="40% - Accent3 2 2" xfId="400" xr:uid="{00000000-0005-0000-0000-00008D010000}"/>
    <cellStyle name="40% - Accent3 2 3" xfId="401" xr:uid="{00000000-0005-0000-0000-00008E010000}"/>
    <cellStyle name="40% - Accent3 2 3 2" xfId="402" xr:uid="{00000000-0005-0000-0000-00008F010000}"/>
    <cellStyle name="40% - Accent3 2 3 2 2" xfId="403" xr:uid="{00000000-0005-0000-0000-000090010000}"/>
    <cellStyle name="40% - Accent3 2 3 3" xfId="404" xr:uid="{00000000-0005-0000-0000-000091010000}"/>
    <cellStyle name="40% - Accent3 2 4" xfId="405" xr:uid="{00000000-0005-0000-0000-000092010000}"/>
    <cellStyle name="40% - Accent3 2 4 2" xfId="406" xr:uid="{00000000-0005-0000-0000-000093010000}"/>
    <cellStyle name="40% - Accent3 2 5" xfId="407" xr:uid="{00000000-0005-0000-0000-000094010000}"/>
    <cellStyle name="40% - Accent3 3" xfId="408" xr:uid="{00000000-0005-0000-0000-000095010000}"/>
    <cellStyle name="40% - Accent3 3 2" xfId="409" xr:uid="{00000000-0005-0000-0000-000096010000}"/>
    <cellStyle name="40% - Accent3 3 2 2" xfId="410" xr:uid="{00000000-0005-0000-0000-000097010000}"/>
    <cellStyle name="40% - Accent3 3 3" xfId="411" xr:uid="{00000000-0005-0000-0000-000098010000}"/>
    <cellStyle name="40% - Accent3 4" xfId="412" xr:uid="{00000000-0005-0000-0000-000099010000}"/>
    <cellStyle name="40% - Accent3 4 2" xfId="413" xr:uid="{00000000-0005-0000-0000-00009A010000}"/>
    <cellStyle name="40% - Accent3 4 2 2" xfId="414" xr:uid="{00000000-0005-0000-0000-00009B010000}"/>
    <cellStyle name="40% - Accent3 4 3" xfId="415" xr:uid="{00000000-0005-0000-0000-00009C010000}"/>
    <cellStyle name="40% - Accent3 5" xfId="416" xr:uid="{00000000-0005-0000-0000-00009D010000}"/>
    <cellStyle name="40% - Accent3 5 2" xfId="417" xr:uid="{00000000-0005-0000-0000-00009E010000}"/>
    <cellStyle name="40% - Accent3 5 2 2" xfId="418" xr:uid="{00000000-0005-0000-0000-00009F010000}"/>
    <cellStyle name="40% - Accent3 5 3" xfId="419" xr:uid="{00000000-0005-0000-0000-0000A0010000}"/>
    <cellStyle name="40% - Accent3 6" xfId="420" xr:uid="{00000000-0005-0000-0000-0000A1010000}"/>
    <cellStyle name="40% - Accent3 6 2" xfId="421" xr:uid="{00000000-0005-0000-0000-0000A2010000}"/>
    <cellStyle name="40% - Accent3 6 2 2" xfId="422" xr:uid="{00000000-0005-0000-0000-0000A3010000}"/>
    <cellStyle name="40% - Accent3 6 3" xfId="423" xr:uid="{00000000-0005-0000-0000-0000A4010000}"/>
    <cellStyle name="40% - Accent4 2" xfId="424" xr:uid="{00000000-0005-0000-0000-0000A5010000}"/>
    <cellStyle name="40% - Accent4 2 2" xfId="425" xr:uid="{00000000-0005-0000-0000-0000A6010000}"/>
    <cellStyle name="40% - Accent4 2 3" xfId="426" xr:uid="{00000000-0005-0000-0000-0000A7010000}"/>
    <cellStyle name="40% - Accent4 2 3 2" xfId="427" xr:uid="{00000000-0005-0000-0000-0000A8010000}"/>
    <cellStyle name="40% - Accent4 2 3 2 2" xfId="428" xr:uid="{00000000-0005-0000-0000-0000A9010000}"/>
    <cellStyle name="40% - Accent4 2 3 3" xfId="429" xr:uid="{00000000-0005-0000-0000-0000AA010000}"/>
    <cellStyle name="40% - Accent4 2 4" xfId="430" xr:uid="{00000000-0005-0000-0000-0000AB010000}"/>
    <cellStyle name="40% - Accent4 2 4 2" xfId="431" xr:uid="{00000000-0005-0000-0000-0000AC010000}"/>
    <cellStyle name="40% - Accent4 2 5" xfId="432" xr:uid="{00000000-0005-0000-0000-0000AD010000}"/>
    <cellStyle name="40% - Accent4 3" xfId="433" xr:uid="{00000000-0005-0000-0000-0000AE010000}"/>
    <cellStyle name="40% - Accent4 3 2" xfId="434" xr:uid="{00000000-0005-0000-0000-0000AF010000}"/>
    <cellStyle name="40% - Accent4 3 2 2" xfId="435" xr:uid="{00000000-0005-0000-0000-0000B0010000}"/>
    <cellStyle name="40% - Accent4 3 3" xfId="436" xr:uid="{00000000-0005-0000-0000-0000B1010000}"/>
    <cellStyle name="40% - Accent4 4" xfId="437" xr:uid="{00000000-0005-0000-0000-0000B2010000}"/>
    <cellStyle name="40% - Accent4 4 2" xfId="438" xr:uid="{00000000-0005-0000-0000-0000B3010000}"/>
    <cellStyle name="40% - Accent4 4 2 2" xfId="439" xr:uid="{00000000-0005-0000-0000-0000B4010000}"/>
    <cellStyle name="40% - Accent4 4 3" xfId="440" xr:uid="{00000000-0005-0000-0000-0000B5010000}"/>
    <cellStyle name="40% - Accent4 5" xfId="441" xr:uid="{00000000-0005-0000-0000-0000B6010000}"/>
    <cellStyle name="40% - Accent4 5 2" xfId="442" xr:uid="{00000000-0005-0000-0000-0000B7010000}"/>
    <cellStyle name="40% - Accent4 5 2 2" xfId="443" xr:uid="{00000000-0005-0000-0000-0000B8010000}"/>
    <cellStyle name="40% - Accent4 5 3" xfId="444" xr:uid="{00000000-0005-0000-0000-0000B9010000}"/>
    <cellStyle name="40% - Accent4 6" xfId="445" xr:uid="{00000000-0005-0000-0000-0000BA010000}"/>
    <cellStyle name="40% - Accent4 6 2" xfId="446" xr:uid="{00000000-0005-0000-0000-0000BB010000}"/>
    <cellStyle name="40% - Accent4 6 2 2" xfId="447" xr:uid="{00000000-0005-0000-0000-0000BC010000}"/>
    <cellStyle name="40% - Accent4 6 3" xfId="448" xr:uid="{00000000-0005-0000-0000-0000BD010000}"/>
    <cellStyle name="40% - Accent5 2" xfId="449" xr:uid="{00000000-0005-0000-0000-0000BE010000}"/>
    <cellStyle name="40% - Accent5 2 2" xfId="450" xr:uid="{00000000-0005-0000-0000-0000BF010000}"/>
    <cellStyle name="40% - Accent5 2 3" xfId="451" xr:uid="{00000000-0005-0000-0000-0000C0010000}"/>
    <cellStyle name="40% - Accent5 2 3 2" xfId="452" xr:uid="{00000000-0005-0000-0000-0000C1010000}"/>
    <cellStyle name="40% - Accent5 2 3 2 2" xfId="453" xr:uid="{00000000-0005-0000-0000-0000C2010000}"/>
    <cellStyle name="40% - Accent5 2 3 3" xfId="454" xr:uid="{00000000-0005-0000-0000-0000C3010000}"/>
    <cellStyle name="40% - Accent5 2 4" xfId="455" xr:uid="{00000000-0005-0000-0000-0000C4010000}"/>
    <cellStyle name="40% - Accent5 2 4 2" xfId="456" xr:uid="{00000000-0005-0000-0000-0000C5010000}"/>
    <cellStyle name="40% - Accent5 2 5" xfId="457" xr:uid="{00000000-0005-0000-0000-0000C6010000}"/>
    <cellStyle name="40% - Accent5 3" xfId="458" xr:uid="{00000000-0005-0000-0000-0000C7010000}"/>
    <cellStyle name="40% - Accent5 3 2" xfId="459" xr:uid="{00000000-0005-0000-0000-0000C8010000}"/>
    <cellStyle name="40% - Accent5 3 2 2" xfId="460" xr:uid="{00000000-0005-0000-0000-0000C9010000}"/>
    <cellStyle name="40% - Accent5 3 3" xfId="461" xr:uid="{00000000-0005-0000-0000-0000CA010000}"/>
    <cellStyle name="40% - Accent5 4" xfId="462" xr:uid="{00000000-0005-0000-0000-0000CB010000}"/>
    <cellStyle name="40% - Accent5 4 2" xfId="463" xr:uid="{00000000-0005-0000-0000-0000CC010000}"/>
    <cellStyle name="40% - Accent5 4 2 2" xfId="464" xr:uid="{00000000-0005-0000-0000-0000CD010000}"/>
    <cellStyle name="40% - Accent5 4 3" xfId="465" xr:uid="{00000000-0005-0000-0000-0000CE010000}"/>
    <cellStyle name="40% - Accent5 5" xfId="466" xr:uid="{00000000-0005-0000-0000-0000CF010000}"/>
    <cellStyle name="40% - Accent5 5 2" xfId="467" xr:uid="{00000000-0005-0000-0000-0000D0010000}"/>
    <cellStyle name="40% - Accent5 5 2 2" xfId="468" xr:uid="{00000000-0005-0000-0000-0000D1010000}"/>
    <cellStyle name="40% - Accent5 5 3" xfId="469" xr:uid="{00000000-0005-0000-0000-0000D2010000}"/>
    <cellStyle name="40% - Accent5 6" xfId="470" xr:uid="{00000000-0005-0000-0000-0000D3010000}"/>
    <cellStyle name="40% - Accent5 6 2" xfId="471" xr:uid="{00000000-0005-0000-0000-0000D4010000}"/>
    <cellStyle name="40% - Accent5 6 2 2" xfId="472" xr:uid="{00000000-0005-0000-0000-0000D5010000}"/>
    <cellStyle name="40% - Accent5 6 3" xfId="473" xr:uid="{00000000-0005-0000-0000-0000D6010000}"/>
    <cellStyle name="40% - Accent6 2" xfId="474" xr:uid="{00000000-0005-0000-0000-0000D7010000}"/>
    <cellStyle name="40% - Accent6 2 2" xfId="475" xr:uid="{00000000-0005-0000-0000-0000D8010000}"/>
    <cellStyle name="40% - Accent6 2 3" xfId="476" xr:uid="{00000000-0005-0000-0000-0000D9010000}"/>
    <cellStyle name="40% - Accent6 2 3 2" xfId="477" xr:uid="{00000000-0005-0000-0000-0000DA010000}"/>
    <cellStyle name="40% - Accent6 2 3 2 2" xfId="478" xr:uid="{00000000-0005-0000-0000-0000DB010000}"/>
    <cellStyle name="40% - Accent6 2 3 3" xfId="479" xr:uid="{00000000-0005-0000-0000-0000DC010000}"/>
    <cellStyle name="40% - Accent6 2 4" xfId="480" xr:uid="{00000000-0005-0000-0000-0000DD010000}"/>
    <cellStyle name="40% - Accent6 2 4 2" xfId="481" xr:uid="{00000000-0005-0000-0000-0000DE010000}"/>
    <cellStyle name="40% - Accent6 2 5" xfId="482" xr:uid="{00000000-0005-0000-0000-0000DF010000}"/>
    <cellStyle name="40% - Accent6 3" xfId="483" xr:uid="{00000000-0005-0000-0000-0000E0010000}"/>
    <cellStyle name="40% - Accent6 3 2" xfId="484" xr:uid="{00000000-0005-0000-0000-0000E1010000}"/>
    <cellStyle name="40% - Accent6 3 2 2" xfId="485" xr:uid="{00000000-0005-0000-0000-0000E2010000}"/>
    <cellStyle name="40% - Accent6 3 3" xfId="486" xr:uid="{00000000-0005-0000-0000-0000E3010000}"/>
    <cellStyle name="40% - Accent6 4" xfId="487" xr:uid="{00000000-0005-0000-0000-0000E4010000}"/>
    <cellStyle name="40% - Accent6 4 2" xfId="488" xr:uid="{00000000-0005-0000-0000-0000E5010000}"/>
    <cellStyle name="40% - Accent6 4 2 2" xfId="489" xr:uid="{00000000-0005-0000-0000-0000E6010000}"/>
    <cellStyle name="40% - Accent6 4 3" xfId="490" xr:uid="{00000000-0005-0000-0000-0000E7010000}"/>
    <cellStyle name="40% - Accent6 5" xfId="491" xr:uid="{00000000-0005-0000-0000-0000E8010000}"/>
    <cellStyle name="40% - Accent6 5 2" xfId="492" xr:uid="{00000000-0005-0000-0000-0000E9010000}"/>
    <cellStyle name="40% - Accent6 5 2 2" xfId="493" xr:uid="{00000000-0005-0000-0000-0000EA010000}"/>
    <cellStyle name="40% - Accent6 5 3" xfId="494" xr:uid="{00000000-0005-0000-0000-0000EB010000}"/>
    <cellStyle name="40% - Accent6 6" xfId="495" xr:uid="{00000000-0005-0000-0000-0000EC010000}"/>
    <cellStyle name="40% - Accent6 6 2" xfId="496" xr:uid="{00000000-0005-0000-0000-0000ED010000}"/>
    <cellStyle name="40% - Accent6 6 2 2" xfId="497" xr:uid="{00000000-0005-0000-0000-0000EE010000}"/>
    <cellStyle name="40% - Accent6 6 3" xfId="498" xr:uid="{00000000-0005-0000-0000-0000EF010000}"/>
    <cellStyle name="60 % – Poudarek1 2" xfId="499" xr:uid="{00000000-0005-0000-0000-0000F0010000}"/>
    <cellStyle name="60 % – Poudarek1 2 2" xfId="500" xr:uid="{00000000-0005-0000-0000-0000F1010000}"/>
    <cellStyle name="60 % – Poudarek1 2 2 2" xfId="501" xr:uid="{00000000-0005-0000-0000-0000F2010000}"/>
    <cellStyle name="60 % – Poudarek1 2 2 2 2" xfId="502" xr:uid="{00000000-0005-0000-0000-0000F3010000}"/>
    <cellStyle name="60 % – Poudarek1 2 2 3" xfId="503" xr:uid="{00000000-0005-0000-0000-0000F4010000}"/>
    <cellStyle name="60 % – Poudarek1 2 3" xfId="504" xr:uid="{00000000-0005-0000-0000-0000F5010000}"/>
    <cellStyle name="60 % – Poudarek1 2 3 2" xfId="505" xr:uid="{00000000-0005-0000-0000-0000F6010000}"/>
    <cellStyle name="60 % – Poudarek1 2 4" xfId="506" xr:uid="{00000000-0005-0000-0000-0000F7010000}"/>
    <cellStyle name="60 % – Poudarek1 3" xfId="507" xr:uid="{00000000-0005-0000-0000-0000F8010000}"/>
    <cellStyle name="60 % – Poudarek1 3 2" xfId="508" xr:uid="{00000000-0005-0000-0000-0000F9010000}"/>
    <cellStyle name="60 % – Poudarek1 3 2 2" xfId="509" xr:uid="{00000000-0005-0000-0000-0000FA010000}"/>
    <cellStyle name="60 % – Poudarek1 3 3" xfId="510" xr:uid="{00000000-0005-0000-0000-0000FB010000}"/>
    <cellStyle name="60 % – Poudarek1 4" xfId="511" xr:uid="{00000000-0005-0000-0000-0000FC010000}"/>
    <cellStyle name="60 % – Poudarek1 4 2" xfId="512" xr:uid="{00000000-0005-0000-0000-0000FD010000}"/>
    <cellStyle name="60 % – Poudarek1 4 2 2" xfId="513" xr:uid="{00000000-0005-0000-0000-0000FE010000}"/>
    <cellStyle name="60 % – Poudarek1 4 3" xfId="514" xr:uid="{00000000-0005-0000-0000-0000FF010000}"/>
    <cellStyle name="60 % – Poudarek1 5" xfId="515" xr:uid="{00000000-0005-0000-0000-000000020000}"/>
    <cellStyle name="60 % – Poudarek2 2" xfId="516" xr:uid="{00000000-0005-0000-0000-000001020000}"/>
    <cellStyle name="60 % – Poudarek2 2 2" xfId="517" xr:uid="{00000000-0005-0000-0000-000002020000}"/>
    <cellStyle name="60 % – Poudarek2 2 2 2" xfId="518" xr:uid="{00000000-0005-0000-0000-000003020000}"/>
    <cellStyle name="60 % – Poudarek2 2 2 2 2" xfId="519" xr:uid="{00000000-0005-0000-0000-000004020000}"/>
    <cellStyle name="60 % – Poudarek2 2 2 3" xfId="520" xr:uid="{00000000-0005-0000-0000-000005020000}"/>
    <cellStyle name="60 % – Poudarek2 2 3" xfId="521" xr:uid="{00000000-0005-0000-0000-000006020000}"/>
    <cellStyle name="60 % – Poudarek2 2 3 2" xfId="522" xr:uid="{00000000-0005-0000-0000-000007020000}"/>
    <cellStyle name="60 % – Poudarek2 2 4" xfId="523" xr:uid="{00000000-0005-0000-0000-000008020000}"/>
    <cellStyle name="60 % – Poudarek2 3" xfId="524" xr:uid="{00000000-0005-0000-0000-000009020000}"/>
    <cellStyle name="60 % – Poudarek2 3 2" xfId="525" xr:uid="{00000000-0005-0000-0000-00000A020000}"/>
    <cellStyle name="60 % – Poudarek2 3 2 2" xfId="526" xr:uid="{00000000-0005-0000-0000-00000B020000}"/>
    <cellStyle name="60 % – Poudarek2 3 3" xfId="527" xr:uid="{00000000-0005-0000-0000-00000C020000}"/>
    <cellStyle name="60 % – Poudarek2 4" xfId="528" xr:uid="{00000000-0005-0000-0000-00000D020000}"/>
    <cellStyle name="60 % – Poudarek2 4 2" xfId="529" xr:uid="{00000000-0005-0000-0000-00000E020000}"/>
    <cellStyle name="60 % – Poudarek2 4 2 2" xfId="530" xr:uid="{00000000-0005-0000-0000-00000F020000}"/>
    <cellStyle name="60 % – Poudarek2 4 3" xfId="531" xr:uid="{00000000-0005-0000-0000-000010020000}"/>
    <cellStyle name="60 % – Poudarek2 5" xfId="532" xr:uid="{00000000-0005-0000-0000-000011020000}"/>
    <cellStyle name="60 % – Poudarek3 2" xfId="533" xr:uid="{00000000-0005-0000-0000-000012020000}"/>
    <cellStyle name="60 % – Poudarek3 2 2" xfId="534" xr:uid="{00000000-0005-0000-0000-000013020000}"/>
    <cellStyle name="60 % – Poudarek3 2 2 2" xfId="535" xr:uid="{00000000-0005-0000-0000-000014020000}"/>
    <cellStyle name="60 % – Poudarek3 2 2 2 2" xfId="536" xr:uid="{00000000-0005-0000-0000-000015020000}"/>
    <cellStyle name="60 % – Poudarek3 2 2 3" xfId="537" xr:uid="{00000000-0005-0000-0000-000016020000}"/>
    <cellStyle name="60 % – Poudarek3 2 3" xfId="538" xr:uid="{00000000-0005-0000-0000-000017020000}"/>
    <cellStyle name="60 % – Poudarek3 2 3 2" xfId="539" xr:uid="{00000000-0005-0000-0000-000018020000}"/>
    <cellStyle name="60 % – Poudarek3 2 4" xfId="540" xr:uid="{00000000-0005-0000-0000-000019020000}"/>
    <cellStyle name="60 % – Poudarek3 3" xfId="541" xr:uid="{00000000-0005-0000-0000-00001A020000}"/>
    <cellStyle name="60 % – Poudarek3 3 2" xfId="542" xr:uid="{00000000-0005-0000-0000-00001B020000}"/>
    <cellStyle name="60 % – Poudarek3 3 2 2" xfId="543" xr:uid="{00000000-0005-0000-0000-00001C020000}"/>
    <cellStyle name="60 % – Poudarek3 3 3" xfId="544" xr:uid="{00000000-0005-0000-0000-00001D020000}"/>
    <cellStyle name="60 % – Poudarek3 4" xfId="545" xr:uid="{00000000-0005-0000-0000-00001E020000}"/>
    <cellStyle name="60 % – Poudarek3 4 2" xfId="546" xr:uid="{00000000-0005-0000-0000-00001F020000}"/>
    <cellStyle name="60 % – Poudarek3 4 2 2" xfId="547" xr:uid="{00000000-0005-0000-0000-000020020000}"/>
    <cellStyle name="60 % – Poudarek3 4 3" xfId="548" xr:uid="{00000000-0005-0000-0000-000021020000}"/>
    <cellStyle name="60 % – Poudarek3 5" xfId="549" xr:uid="{00000000-0005-0000-0000-000022020000}"/>
    <cellStyle name="60 % – Poudarek4 2" xfId="550" xr:uid="{00000000-0005-0000-0000-000023020000}"/>
    <cellStyle name="60 % – Poudarek4 2 2" xfId="551" xr:uid="{00000000-0005-0000-0000-000024020000}"/>
    <cellStyle name="60 % – Poudarek4 2 2 2" xfId="552" xr:uid="{00000000-0005-0000-0000-000025020000}"/>
    <cellStyle name="60 % – Poudarek4 2 2 2 2" xfId="553" xr:uid="{00000000-0005-0000-0000-000026020000}"/>
    <cellStyle name="60 % – Poudarek4 2 2 3" xfId="554" xr:uid="{00000000-0005-0000-0000-000027020000}"/>
    <cellStyle name="60 % – Poudarek4 2 3" xfId="555" xr:uid="{00000000-0005-0000-0000-000028020000}"/>
    <cellStyle name="60 % – Poudarek4 2 3 2" xfId="556" xr:uid="{00000000-0005-0000-0000-000029020000}"/>
    <cellStyle name="60 % – Poudarek4 2 4" xfId="557" xr:uid="{00000000-0005-0000-0000-00002A020000}"/>
    <cellStyle name="60 % – Poudarek4 3" xfId="558" xr:uid="{00000000-0005-0000-0000-00002B020000}"/>
    <cellStyle name="60 % – Poudarek4 3 2" xfId="559" xr:uid="{00000000-0005-0000-0000-00002C020000}"/>
    <cellStyle name="60 % – Poudarek4 3 2 2" xfId="560" xr:uid="{00000000-0005-0000-0000-00002D020000}"/>
    <cellStyle name="60 % – Poudarek4 3 3" xfId="561" xr:uid="{00000000-0005-0000-0000-00002E020000}"/>
    <cellStyle name="60 % – Poudarek4 4" xfId="562" xr:uid="{00000000-0005-0000-0000-00002F020000}"/>
    <cellStyle name="60 % – Poudarek4 4 2" xfId="563" xr:uid="{00000000-0005-0000-0000-000030020000}"/>
    <cellStyle name="60 % – Poudarek4 4 2 2" xfId="564" xr:uid="{00000000-0005-0000-0000-000031020000}"/>
    <cellStyle name="60 % – Poudarek4 4 3" xfId="565" xr:uid="{00000000-0005-0000-0000-000032020000}"/>
    <cellStyle name="60 % – Poudarek4 5" xfId="566" xr:uid="{00000000-0005-0000-0000-000033020000}"/>
    <cellStyle name="60 % – Poudarek5 2" xfId="567" xr:uid="{00000000-0005-0000-0000-000034020000}"/>
    <cellStyle name="60 % – Poudarek5 2 2" xfId="568" xr:uid="{00000000-0005-0000-0000-000035020000}"/>
    <cellStyle name="60 % – Poudarek5 2 2 2" xfId="569" xr:uid="{00000000-0005-0000-0000-000036020000}"/>
    <cellStyle name="60 % – Poudarek5 2 2 2 2" xfId="570" xr:uid="{00000000-0005-0000-0000-000037020000}"/>
    <cellStyle name="60 % – Poudarek5 2 2 3" xfId="571" xr:uid="{00000000-0005-0000-0000-000038020000}"/>
    <cellStyle name="60 % – Poudarek5 2 3" xfId="572" xr:uid="{00000000-0005-0000-0000-000039020000}"/>
    <cellStyle name="60 % – Poudarek5 2 3 2" xfId="573" xr:uid="{00000000-0005-0000-0000-00003A020000}"/>
    <cellStyle name="60 % – Poudarek5 2 4" xfId="574" xr:uid="{00000000-0005-0000-0000-00003B020000}"/>
    <cellStyle name="60 % – Poudarek5 3" xfId="575" xr:uid="{00000000-0005-0000-0000-00003C020000}"/>
    <cellStyle name="60 % – Poudarek5 3 2" xfId="576" xr:uid="{00000000-0005-0000-0000-00003D020000}"/>
    <cellStyle name="60 % – Poudarek5 3 2 2" xfId="577" xr:uid="{00000000-0005-0000-0000-00003E020000}"/>
    <cellStyle name="60 % – Poudarek5 3 3" xfId="578" xr:uid="{00000000-0005-0000-0000-00003F020000}"/>
    <cellStyle name="60 % – Poudarek5 4" xfId="579" xr:uid="{00000000-0005-0000-0000-000040020000}"/>
    <cellStyle name="60 % – Poudarek5 4 2" xfId="580" xr:uid="{00000000-0005-0000-0000-000041020000}"/>
    <cellStyle name="60 % – Poudarek5 4 2 2" xfId="581" xr:uid="{00000000-0005-0000-0000-000042020000}"/>
    <cellStyle name="60 % – Poudarek5 4 3" xfId="582" xr:uid="{00000000-0005-0000-0000-000043020000}"/>
    <cellStyle name="60 % – Poudarek5 5" xfId="583" xr:uid="{00000000-0005-0000-0000-000044020000}"/>
    <cellStyle name="60 % – Poudarek6 2" xfId="584" xr:uid="{00000000-0005-0000-0000-000045020000}"/>
    <cellStyle name="60 % – Poudarek6 2 2" xfId="585" xr:uid="{00000000-0005-0000-0000-000046020000}"/>
    <cellStyle name="60 % – Poudarek6 2 2 2" xfId="586" xr:uid="{00000000-0005-0000-0000-000047020000}"/>
    <cellStyle name="60 % – Poudarek6 2 2 2 2" xfId="587" xr:uid="{00000000-0005-0000-0000-000048020000}"/>
    <cellStyle name="60 % – Poudarek6 2 2 3" xfId="588" xr:uid="{00000000-0005-0000-0000-000049020000}"/>
    <cellStyle name="60 % – Poudarek6 2 3" xfId="589" xr:uid="{00000000-0005-0000-0000-00004A020000}"/>
    <cellStyle name="60 % – Poudarek6 2 3 2" xfId="590" xr:uid="{00000000-0005-0000-0000-00004B020000}"/>
    <cellStyle name="60 % – Poudarek6 2 4" xfId="591" xr:uid="{00000000-0005-0000-0000-00004C020000}"/>
    <cellStyle name="60 % – Poudarek6 3" xfId="592" xr:uid="{00000000-0005-0000-0000-00004D020000}"/>
    <cellStyle name="60 % – Poudarek6 3 2" xfId="593" xr:uid="{00000000-0005-0000-0000-00004E020000}"/>
    <cellStyle name="60 % – Poudarek6 3 2 2" xfId="594" xr:uid="{00000000-0005-0000-0000-00004F020000}"/>
    <cellStyle name="60 % – Poudarek6 3 3" xfId="595" xr:uid="{00000000-0005-0000-0000-000050020000}"/>
    <cellStyle name="60 % – Poudarek6 4" xfId="596" xr:uid="{00000000-0005-0000-0000-000051020000}"/>
    <cellStyle name="60 % – Poudarek6 4 2" xfId="597" xr:uid="{00000000-0005-0000-0000-000052020000}"/>
    <cellStyle name="60 % – Poudarek6 4 2 2" xfId="598" xr:uid="{00000000-0005-0000-0000-000053020000}"/>
    <cellStyle name="60 % – Poudarek6 4 3" xfId="599" xr:uid="{00000000-0005-0000-0000-000054020000}"/>
    <cellStyle name="60 % – Poudarek6 5" xfId="600" xr:uid="{00000000-0005-0000-0000-000055020000}"/>
    <cellStyle name="60% - Accent1 2" xfId="601" xr:uid="{00000000-0005-0000-0000-000056020000}"/>
    <cellStyle name="60% - Accent1 2 2" xfId="602" xr:uid="{00000000-0005-0000-0000-000057020000}"/>
    <cellStyle name="60% - Accent1 2 3" xfId="603" xr:uid="{00000000-0005-0000-0000-000058020000}"/>
    <cellStyle name="60% - Accent1 2 3 2" xfId="604" xr:uid="{00000000-0005-0000-0000-000059020000}"/>
    <cellStyle name="60% - Accent1 2 3 2 2" xfId="605" xr:uid="{00000000-0005-0000-0000-00005A020000}"/>
    <cellStyle name="60% - Accent1 2 3 3" xfId="606" xr:uid="{00000000-0005-0000-0000-00005B020000}"/>
    <cellStyle name="60% - Accent1 2 4" xfId="607" xr:uid="{00000000-0005-0000-0000-00005C020000}"/>
    <cellStyle name="60% - Accent1 2 4 2" xfId="608" xr:uid="{00000000-0005-0000-0000-00005D020000}"/>
    <cellStyle name="60% - Accent1 2 5" xfId="609" xr:uid="{00000000-0005-0000-0000-00005E020000}"/>
    <cellStyle name="60% - Accent1 3" xfId="610" xr:uid="{00000000-0005-0000-0000-00005F020000}"/>
    <cellStyle name="60% - Accent1 3 2" xfId="611" xr:uid="{00000000-0005-0000-0000-000060020000}"/>
    <cellStyle name="60% - Accent1 3 2 2" xfId="612" xr:uid="{00000000-0005-0000-0000-000061020000}"/>
    <cellStyle name="60% - Accent1 3 3" xfId="613" xr:uid="{00000000-0005-0000-0000-000062020000}"/>
    <cellStyle name="60% - Accent1 4" xfId="614" xr:uid="{00000000-0005-0000-0000-000063020000}"/>
    <cellStyle name="60% - Accent1 4 2" xfId="615" xr:uid="{00000000-0005-0000-0000-000064020000}"/>
    <cellStyle name="60% - Accent1 4 2 2" xfId="616" xr:uid="{00000000-0005-0000-0000-000065020000}"/>
    <cellStyle name="60% - Accent1 4 3" xfId="617" xr:uid="{00000000-0005-0000-0000-000066020000}"/>
    <cellStyle name="60% - Accent1 5" xfId="618" xr:uid="{00000000-0005-0000-0000-000067020000}"/>
    <cellStyle name="60% - Accent1 5 2" xfId="619" xr:uid="{00000000-0005-0000-0000-000068020000}"/>
    <cellStyle name="60% - Accent1 5 2 2" xfId="620" xr:uid="{00000000-0005-0000-0000-000069020000}"/>
    <cellStyle name="60% - Accent1 5 3" xfId="621" xr:uid="{00000000-0005-0000-0000-00006A020000}"/>
    <cellStyle name="60% - Accent1 6" xfId="622" xr:uid="{00000000-0005-0000-0000-00006B020000}"/>
    <cellStyle name="60% - Accent1 6 2" xfId="623" xr:uid="{00000000-0005-0000-0000-00006C020000}"/>
    <cellStyle name="60% - Accent1 6 2 2" xfId="624" xr:uid="{00000000-0005-0000-0000-00006D020000}"/>
    <cellStyle name="60% - Accent1 6 3" xfId="625" xr:uid="{00000000-0005-0000-0000-00006E020000}"/>
    <cellStyle name="60% - Accent2 2" xfId="626" xr:uid="{00000000-0005-0000-0000-00006F020000}"/>
    <cellStyle name="60% - Accent2 2 2" xfId="627" xr:uid="{00000000-0005-0000-0000-000070020000}"/>
    <cellStyle name="60% - Accent2 2 3" xfId="628" xr:uid="{00000000-0005-0000-0000-000071020000}"/>
    <cellStyle name="60% - Accent2 2 3 2" xfId="629" xr:uid="{00000000-0005-0000-0000-000072020000}"/>
    <cellStyle name="60% - Accent2 2 3 2 2" xfId="630" xr:uid="{00000000-0005-0000-0000-000073020000}"/>
    <cellStyle name="60% - Accent2 2 3 3" xfId="631" xr:uid="{00000000-0005-0000-0000-000074020000}"/>
    <cellStyle name="60% - Accent2 2 4" xfId="632" xr:uid="{00000000-0005-0000-0000-000075020000}"/>
    <cellStyle name="60% - Accent2 2 4 2" xfId="633" xr:uid="{00000000-0005-0000-0000-000076020000}"/>
    <cellStyle name="60% - Accent2 2 5" xfId="634" xr:uid="{00000000-0005-0000-0000-000077020000}"/>
    <cellStyle name="60% - Accent2 3" xfId="635" xr:uid="{00000000-0005-0000-0000-000078020000}"/>
    <cellStyle name="60% - Accent2 3 2" xfId="636" xr:uid="{00000000-0005-0000-0000-000079020000}"/>
    <cellStyle name="60% - Accent2 3 2 2" xfId="637" xr:uid="{00000000-0005-0000-0000-00007A020000}"/>
    <cellStyle name="60% - Accent2 3 3" xfId="638" xr:uid="{00000000-0005-0000-0000-00007B020000}"/>
    <cellStyle name="60% - Accent2 4" xfId="639" xr:uid="{00000000-0005-0000-0000-00007C020000}"/>
    <cellStyle name="60% - Accent2 4 2" xfId="640" xr:uid="{00000000-0005-0000-0000-00007D020000}"/>
    <cellStyle name="60% - Accent2 4 2 2" xfId="641" xr:uid="{00000000-0005-0000-0000-00007E020000}"/>
    <cellStyle name="60% - Accent2 4 3" xfId="642" xr:uid="{00000000-0005-0000-0000-00007F020000}"/>
    <cellStyle name="60% - Accent2 5" xfId="643" xr:uid="{00000000-0005-0000-0000-000080020000}"/>
    <cellStyle name="60% - Accent2 5 2" xfId="644" xr:uid="{00000000-0005-0000-0000-000081020000}"/>
    <cellStyle name="60% - Accent2 5 2 2" xfId="645" xr:uid="{00000000-0005-0000-0000-000082020000}"/>
    <cellStyle name="60% - Accent2 5 3" xfId="646" xr:uid="{00000000-0005-0000-0000-000083020000}"/>
    <cellStyle name="60% - Accent2 6" xfId="647" xr:uid="{00000000-0005-0000-0000-000084020000}"/>
    <cellStyle name="60% - Accent2 6 2" xfId="648" xr:uid="{00000000-0005-0000-0000-000085020000}"/>
    <cellStyle name="60% - Accent2 6 2 2" xfId="649" xr:uid="{00000000-0005-0000-0000-000086020000}"/>
    <cellStyle name="60% - Accent2 6 3" xfId="650" xr:uid="{00000000-0005-0000-0000-000087020000}"/>
    <cellStyle name="60% - Accent3 2" xfId="651" xr:uid="{00000000-0005-0000-0000-000088020000}"/>
    <cellStyle name="60% - Accent3 2 2" xfId="652" xr:uid="{00000000-0005-0000-0000-000089020000}"/>
    <cellStyle name="60% - Accent3 2 3" xfId="653" xr:uid="{00000000-0005-0000-0000-00008A020000}"/>
    <cellStyle name="60% - Accent3 2 3 2" xfId="654" xr:uid="{00000000-0005-0000-0000-00008B020000}"/>
    <cellStyle name="60% - Accent3 2 3 2 2" xfId="655" xr:uid="{00000000-0005-0000-0000-00008C020000}"/>
    <cellStyle name="60% - Accent3 2 3 3" xfId="656" xr:uid="{00000000-0005-0000-0000-00008D020000}"/>
    <cellStyle name="60% - Accent3 2 4" xfId="657" xr:uid="{00000000-0005-0000-0000-00008E020000}"/>
    <cellStyle name="60% - Accent3 2 4 2" xfId="658" xr:uid="{00000000-0005-0000-0000-00008F020000}"/>
    <cellStyle name="60% - Accent3 2 5" xfId="659" xr:uid="{00000000-0005-0000-0000-000090020000}"/>
    <cellStyle name="60% - Accent3 3" xfId="660" xr:uid="{00000000-0005-0000-0000-000091020000}"/>
    <cellStyle name="60% - Accent3 3 2" xfId="661" xr:uid="{00000000-0005-0000-0000-000092020000}"/>
    <cellStyle name="60% - Accent3 3 2 2" xfId="662" xr:uid="{00000000-0005-0000-0000-000093020000}"/>
    <cellStyle name="60% - Accent3 3 3" xfId="663" xr:uid="{00000000-0005-0000-0000-000094020000}"/>
    <cellStyle name="60% - Accent3 4" xfId="664" xr:uid="{00000000-0005-0000-0000-000095020000}"/>
    <cellStyle name="60% - Accent3 4 2" xfId="665" xr:uid="{00000000-0005-0000-0000-000096020000}"/>
    <cellStyle name="60% - Accent3 4 2 2" xfId="666" xr:uid="{00000000-0005-0000-0000-000097020000}"/>
    <cellStyle name="60% - Accent3 4 3" xfId="667" xr:uid="{00000000-0005-0000-0000-000098020000}"/>
    <cellStyle name="60% - Accent3 5" xfId="668" xr:uid="{00000000-0005-0000-0000-000099020000}"/>
    <cellStyle name="60% - Accent3 5 2" xfId="669" xr:uid="{00000000-0005-0000-0000-00009A020000}"/>
    <cellStyle name="60% - Accent3 5 2 2" xfId="670" xr:uid="{00000000-0005-0000-0000-00009B020000}"/>
    <cellStyle name="60% - Accent3 5 3" xfId="671" xr:uid="{00000000-0005-0000-0000-00009C020000}"/>
    <cellStyle name="60% - Accent3 6" xfId="672" xr:uid="{00000000-0005-0000-0000-00009D020000}"/>
    <cellStyle name="60% - Accent3 6 2" xfId="673" xr:uid="{00000000-0005-0000-0000-00009E020000}"/>
    <cellStyle name="60% - Accent3 6 2 2" xfId="674" xr:uid="{00000000-0005-0000-0000-00009F020000}"/>
    <cellStyle name="60% - Accent3 6 3" xfId="675" xr:uid="{00000000-0005-0000-0000-0000A0020000}"/>
    <cellStyle name="60% - Accent4 2" xfId="676" xr:uid="{00000000-0005-0000-0000-0000A1020000}"/>
    <cellStyle name="60% - Accent4 2 2" xfId="677" xr:uid="{00000000-0005-0000-0000-0000A2020000}"/>
    <cellStyle name="60% - Accent4 2 3" xfId="678" xr:uid="{00000000-0005-0000-0000-0000A3020000}"/>
    <cellStyle name="60% - Accent4 2 3 2" xfId="679" xr:uid="{00000000-0005-0000-0000-0000A4020000}"/>
    <cellStyle name="60% - Accent4 2 3 2 2" xfId="680" xr:uid="{00000000-0005-0000-0000-0000A5020000}"/>
    <cellStyle name="60% - Accent4 2 3 3" xfId="681" xr:uid="{00000000-0005-0000-0000-0000A6020000}"/>
    <cellStyle name="60% - Accent4 2 4" xfId="682" xr:uid="{00000000-0005-0000-0000-0000A7020000}"/>
    <cellStyle name="60% - Accent4 2 4 2" xfId="683" xr:uid="{00000000-0005-0000-0000-0000A8020000}"/>
    <cellStyle name="60% - Accent4 2 5" xfId="684" xr:uid="{00000000-0005-0000-0000-0000A9020000}"/>
    <cellStyle name="60% - Accent4 3" xfId="685" xr:uid="{00000000-0005-0000-0000-0000AA020000}"/>
    <cellStyle name="60% - Accent4 3 2" xfId="686" xr:uid="{00000000-0005-0000-0000-0000AB020000}"/>
    <cellStyle name="60% - Accent4 3 2 2" xfId="687" xr:uid="{00000000-0005-0000-0000-0000AC020000}"/>
    <cellStyle name="60% - Accent4 3 3" xfId="688" xr:uid="{00000000-0005-0000-0000-0000AD020000}"/>
    <cellStyle name="60% - Accent4 4" xfId="689" xr:uid="{00000000-0005-0000-0000-0000AE020000}"/>
    <cellStyle name="60% - Accent4 4 2" xfId="690" xr:uid="{00000000-0005-0000-0000-0000AF020000}"/>
    <cellStyle name="60% - Accent4 4 2 2" xfId="691" xr:uid="{00000000-0005-0000-0000-0000B0020000}"/>
    <cellStyle name="60% - Accent4 4 3" xfId="692" xr:uid="{00000000-0005-0000-0000-0000B1020000}"/>
    <cellStyle name="60% - Accent4 5" xfId="693" xr:uid="{00000000-0005-0000-0000-0000B2020000}"/>
    <cellStyle name="60% - Accent4 5 2" xfId="694" xr:uid="{00000000-0005-0000-0000-0000B3020000}"/>
    <cellStyle name="60% - Accent4 5 2 2" xfId="695" xr:uid="{00000000-0005-0000-0000-0000B4020000}"/>
    <cellStyle name="60% - Accent4 5 3" xfId="696" xr:uid="{00000000-0005-0000-0000-0000B5020000}"/>
    <cellStyle name="60% - Accent4 6" xfId="697" xr:uid="{00000000-0005-0000-0000-0000B6020000}"/>
    <cellStyle name="60% - Accent4 6 2" xfId="698" xr:uid="{00000000-0005-0000-0000-0000B7020000}"/>
    <cellStyle name="60% - Accent4 6 2 2" xfId="699" xr:uid="{00000000-0005-0000-0000-0000B8020000}"/>
    <cellStyle name="60% - Accent4 6 3" xfId="700" xr:uid="{00000000-0005-0000-0000-0000B9020000}"/>
    <cellStyle name="60% - Accent5 2" xfId="701" xr:uid="{00000000-0005-0000-0000-0000BA020000}"/>
    <cellStyle name="60% - Accent5 2 2" xfId="702" xr:uid="{00000000-0005-0000-0000-0000BB020000}"/>
    <cellStyle name="60% - Accent5 2 3" xfId="703" xr:uid="{00000000-0005-0000-0000-0000BC020000}"/>
    <cellStyle name="60% - Accent5 2 3 2" xfId="704" xr:uid="{00000000-0005-0000-0000-0000BD020000}"/>
    <cellStyle name="60% - Accent5 2 3 2 2" xfId="705" xr:uid="{00000000-0005-0000-0000-0000BE020000}"/>
    <cellStyle name="60% - Accent5 2 3 3" xfId="706" xr:uid="{00000000-0005-0000-0000-0000BF020000}"/>
    <cellStyle name="60% - Accent5 2 4" xfId="707" xr:uid="{00000000-0005-0000-0000-0000C0020000}"/>
    <cellStyle name="60% - Accent5 2 4 2" xfId="708" xr:uid="{00000000-0005-0000-0000-0000C1020000}"/>
    <cellStyle name="60% - Accent5 2 5" xfId="709" xr:uid="{00000000-0005-0000-0000-0000C2020000}"/>
    <cellStyle name="60% - Accent5 3" xfId="710" xr:uid="{00000000-0005-0000-0000-0000C3020000}"/>
    <cellStyle name="60% - Accent5 3 2" xfId="711" xr:uid="{00000000-0005-0000-0000-0000C4020000}"/>
    <cellStyle name="60% - Accent5 3 2 2" xfId="712" xr:uid="{00000000-0005-0000-0000-0000C5020000}"/>
    <cellStyle name="60% - Accent5 3 3" xfId="713" xr:uid="{00000000-0005-0000-0000-0000C6020000}"/>
    <cellStyle name="60% - Accent5 4" xfId="714" xr:uid="{00000000-0005-0000-0000-0000C7020000}"/>
    <cellStyle name="60% - Accent5 4 2" xfId="715" xr:uid="{00000000-0005-0000-0000-0000C8020000}"/>
    <cellStyle name="60% - Accent5 4 2 2" xfId="716" xr:uid="{00000000-0005-0000-0000-0000C9020000}"/>
    <cellStyle name="60% - Accent5 4 3" xfId="717" xr:uid="{00000000-0005-0000-0000-0000CA020000}"/>
    <cellStyle name="60% - Accent5 5" xfId="718" xr:uid="{00000000-0005-0000-0000-0000CB020000}"/>
    <cellStyle name="60% - Accent5 5 2" xfId="719" xr:uid="{00000000-0005-0000-0000-0000CC020000}"/>
    <cellStyle name="60% - Accent5 5 2 2" xfId="720" xr:uid="{00000000-0005-0000-0000-0000CD020000}"/>
    <cellStyle name="60% - Accent5 5 3" xfId="721" xr:uid="{00000000-0005-0000-0000-0000CE020000}"/>
    <cellStyle name="60% - Accent5 6" xfId="722" xr:uid="{00000000-0005-0000-0000-0000CF020000}"/>
    <cellStyle name="60% - Accent5 6 2" xfId="723" xr:uid="{00000000-0005-0000-0000-0000D0020000}"/>
    <cellStyle name="60% - Accent5 6 2 2" xfId="724" xr:uid="{00000000-0005-0000-0000-0000D1020000}"/>
    <cellStyle name="60% - Accent5 6 3" xfId="725" xr:uid="{00000000-0005-0000-0000-0000D2020000}"/>
    <cellStyle name="60% - Accent6 2" xfId="726" xr:uid="{00000000-0005-0000-0000-0000D3020000}"/>
    <cellStyle name="60% - Accent6 2 2" xfId="727" xr:uid="{00000000-0005-0000-0000-0000D4020000}"/>
    <cellStyle name="60% - Accent6 2 3" xfId="728" xr:uid="{00000000-0005-0000-0000-0000D5020000}"/>
    <cellStyle name="60% - Accent6 2 3 2" xfId="729" xr:uid="{00000000-0005-0000-0000-0000D6020000}"/>
    <cellStyle name="60% - Accent6 2 3 2 2" xfId="730" xr:uid="{00000000-0005-0000-0000-0000D7020000}"/>
    <cellStyle name="60% - Accent6 2 3 3" xfId="731" xr:uid="{00000000-0005-0000-0000-0000D8020000}"/>
    <cellStyle name="60% - Accent6 2 4" xfId="732" xr:uid="{00000000-0005-0000-0000-0000D9020000}"/>
    <cellStyle name="60% - Accent6 2 4 2" xfId="733" xr:uid="{00000000-0005-0000-0000-0000DA020000}"/>
    <cellStyle name="60% - Accent6 2 5" xfId="734" xr:uid="{00000000-0005-0000-0000-0000DB020000}"/>
    <cellStyle name="60% - Accent6 3" xfId="735" xr:uid="{00000000-0005-0000-0000-0000DC020000}"/>
    <cellStyle name="60% - Accent6 3 2" xfId="736" xr:uid="{00000000-0005-0000-0000-0000DD020000}"/>
    <cellStyle name="60% - Accent6 3 2 2" xfId="737" xr:uid="{00000000-0005-0000-0000-0000DE020000}"/>
    <cellStyle name="60% - Accent6 3 3" xfId="738" xr:uid="{00000000-0005-0000-0000-0000DF020000}"/>
    <cellStyle name="60% - Accent6 4" xfId="739" xr:uid="{00000000-0005-0000-0000-0000E0020000}"/>
    <cellStyle name="60% - Accent6 4 2" xfId="740" xr:uid="{00000000-0005-0000-0000-0000E1020000}"/>
    <cellStyle name="60% - Accent6 4 2 2" xfId="741" xr:uid="{00000000-0005-0000-0000-0000E2020000}"/>
    <cellStyle name="60% - Accent6 4 3" xfId="742" xr:uid="{00000000-0005-0000-0000-0000E3020000}"/>
    <cellStyle name="60% - Accent6 5" xfId="743" xr:uid="{00000000-0005-0000-0000-0000E4020000}"/>
    <cellStyle name="60% - Accent6 5 2" xfId="744" xr:uid="{00000000-0005-0000-0000-0000E5020000}"/>
    <cellStyle name="60% - Accent6 5 2 2" xfId="745" xr:uid="{00000000-0005-0000-0000-0000E6020000}"/>
    <cellStyle name="60% - Accent6 5 3" xfId="746" xr:uid="{00000000-0005-0000-0000-0000E7020000}"/>
    <cellStyle name="60% - Accent6 6" xfId="747" xr:uid="{00000000-0005-0000-0000-0000E8020000}"/>
    <cellStyle name="60% - Accent6 6 2" xfId="748" xr:uid="{00000000-0005-0000-0000-0000E9020000}"/>
    <cellStyle name="60% - Accent6 6 2 2" xfId="749" xr:uid="{00000000-0005-0000-0000-0000EA020000}"/>
    <cellStyle name="60% - Accent6 6 3" xfId="750" xr:uid="{00000000-0005-0000-0000-0000EB020000}"/>
    <cellStyle name="A4 Small 210 x 297 mm" xfId="751" xr:uid="{00000000-0005-0000-0000-0000EC020000}"/>
    <cellStyle name="A4 Small 210 x 297 mm 2" xfId="752" xr:uid="{00000000-0005-0000-0000-0000ED020000}"/>
    <cellStyle name="A4 Small 210 x 297 mm 2 2" xfId="753" xr:uid="{00000000-0005-0000-0000-0000EE020000}"/>
    <cellStyle name="A4 Small 210 x 297 mm 3" xfId="754" xr:uid="{00000000-0005-0000-0000-0000EF020000}"/>
    <cellStyle name="Accent1 - 20%" xfId="755" xr:uid="{00000000-0005-0000-0000-0000F0020000}"/>
    <cellStyle name="Accent1 - 20% 2" xfId="756" xr:uid="{00000000-0005-0000-0000-0000F1020000}"/>
    <cellStyle name="Accent1 - 20% 2 2" xfId="757" xr:uid="{00000000-0005-0000-0000-0000F2020000}"/>
    <cellStyle name="Accent1 - 20% 3" xfId="758" xr:uid="{00000000-0005-0000-0000-0000F3020000}"/>
    <cellStyle name="Accent1 - 40%" xfId="759" xr:uid="{00000000-0005-0000-0000-0000F4020000}"/>
    <cellStyle name="Accent1 - 40% 2" xfId="760" xr:uid="{00000000-0005-0000-0000-0000F5020000}"/>
    <cellStyle name="Accent1 - 40% 2 2" xfId="761" xr:uid="{00000000-0005-0000-0000-0000F6020000}"/>
    <cellStyle name="Accent1 - 40% 3" xfId="762" xr:uid="{00000000-0005-0000-0000-0000F7020000}"/>
    <cellStyle name="Accent1 - 60%" xfId="763" xr:uid="{00000000-0005-0000-0000-0000F8020000}"/>
    <cellStyle name="Accent1 - 60% 2" xfId="764" xr:uid="{00000000-0005-0000-0000-0000F9020000}"/>
    <cellStyle name="Accent1 - 60% 2 2" xfId="765" xr:uid="{00000000-0005-0000-0000-0000FA020000}"/>
    <cellStyle name="Accent1 - 60% 3" xfId="766" xr:uid="{00000000-0005-0000-0000-0000FB020000}"/>
    <cellStyle name="Accent1 2" xfId="767" xr:uid="{00000000-0005-0000-0000-0000FC020000}"/>
    <cellStyle name="Accent1 2 2" xfId="768" xr:uid="{00000000-0005-0000-0000-0000FD020000}"/>
    <cellStyle name="Accent1 2 3" xfId="769" xr:uid="{00000000-0005-0000-0000-0000FE020000}"/>
    <cellStyle name="Accent1 2 3 2" xfId="770" xr:uid="{00000000-0005-0000-0000-0000FF020000}"/>
    <cellStyle name="Accent1 2 3 2 2" xfId="771" xr:uid="{00000000-0005-0000-0000-000000030000}"/>
    <cellStyle name="Accent1 2 3 3" xfId="772" xr:uid="{00000000-0005-0000-0000-000001030000}"/>
    <cellStyle name="Accent1 2 4" xfId="773" xr:uid="{00000000-0005-0000-0000-000002030000}"/>
    <cellStyle name="Accent1 2 4 2" xfId="774" xr:uid="{00000000-0005-0000-0000-000003030000}"/>
    <cellStyle name="Accent1 2 4 2 2" xfId="775" xr:uid="{00000000-0005-0000-0000-000004030000}"/>
    <cellStyle name="Accent1 2 4 3" xfId="776" xr:uid="{00000000-0005-0000-0000-000005030000}"/>
    <cellStyle name="Accent1 2 5" xfId="777" xr:uid="{00000000-0005-0000-0000-000006030000}"/>
    <cellStyle name="Accent1 2 5 2" xfId="778" xr:uid="{00000000-0005-0000-0000-000007030000}"/>
    <cellStyle name="Accent1 2 6" xfId="779" xr:uid="{00000000-0005-0000-0000-000008030000}"/>
    <cellStyle name="Accent1 3" xfId="780" xr:uid="{00000000-0005-0000-0000-000009030000}"/>
    <cellStyle name="Accent1 3 2" xfId="781" xr:uid="{00000000-0005-0000-0000-00000A030000}"/>
    <cellStyle name="Accent1 3 2 2" xfId="782" xr:uid="{00000000-0005-0000-0000-00000B030000}"/>
    <cellStyle name="Accent1 3 3" xfId="783" xr:uid="{00000000-0005-0000-0000-00000C030000}"/>
    <cellStyle name="Accent1 4" xfId="784" xr:uid="{00000000-0005-0000-0000-00000D030000}"/>
    <cellStyle name="Accent1 4 2" xfId="785" xr:uid="{00000000-0005-0000-0000-00000E030000}"/>
    <cellStyle name="Accent1 4 2 2" xfId="786" xr:uid="{00000000-0005-0000-0000-00000F030000}"/>
    <cellStyle name="Accent1 4 3" xfId="787" xr:uid="{00000000-0005-0000-0000-000010030000}"/>
    <cellStyle name="Accent1 5" xfId="788" xr:uid="{00000000-0005-0000-0000-000011030000}"/>
    <cellStyle name="Accent1 5 2" xfId="789" xr:uid="{00000000-0005-0000-0000-000012030000}"/>
    <cellStyle name="Accent1 5 2 2" xfId="790" xr:uid="{00000000-0005-0000-0000-000013030000}"/>
    <cellStyle name="Accent1 5 3" xfId="791" xr:uid="{00000000-0005-0000-0000-000014030000}"/>
    <cellStyle name="Accent1 6" xfId="792" xr:uid="{00000000-0005-0000-0000-000015030000}"/>
    <cellStyle name="Accent1 6 2" xfId="793" xr:uid="{00000000-0005-0000-0000-000016030000}"/>
    <cellStyle name="Accent1 7" xfId="794" xr:uid="{00000000-0005-0000-0000-000017030000}"/>
    <cellStyle name="Accent1 8" xfId="795" xr:uid="{00000000-0005-0000-0000-000018030000}"/>
    <cellStyle name="Accent1 9" xfId="796" xr:uid="{00000000-0005-0000-0000-000019030000}"/>
    <cellStyle name="Accent2 - 20%" xfId="797" xr:uid="{00000000-0005-0000-0000-00001A030000}"/>
    <cellStyle name="Accent2 - 20% 2" xfId="798" xr:uid="{00000000-0005-0000-0000-00001B030000}"/>
    <cellStyle name="Accent2 - 20% 2 2" xfId="799" xr:uid="{00000000-0005-0000-0000-00001C030000}"/>
    <cellStyle name="Accent2 - 20% 3" xfId="800" xr:uid="{00000000-0005-0000-0000-00001D030000}"/>
    <cellStyle name="Accent2 - 40%" xfId="801" xr:uid="{00000000-0005-0000-0000-00001E030000}"/>
    <cellStyle name="Accent2 - 40% 2" xfId="802" xr:uid="{00000000-0005-0000-0000-00001F030000}"/>
    <cellStyle name="Accent2 - 40% 2 2" xfId="803" xr:uid="{00000000-0005-0000-0000-000020030000}"/>
    <cellStyle name="Accent2 - 40% 3" xfId="804" xr:uid="{00000000-0005-0000-0000-000021030000}"/>
    <cellStyle name="Accent2 - 60%" xfId="805" xr:uid="{00000000-0005-0000-0000-000022030000}"/>
    <cellStyle name="Accent2 - 60% 2" xfId="806" xr:uid="{00000000-0005-0000-0000-000023030000}"/>
    <cellStyle name="Accent2 - 60% 2 2" xfId="807" xr:uid="{00000000-0005-0000-0000-000024030000}"/>
    <cellStyle name="Accent2 - 60% 3" xfId="808" xr:uid="{00000000-0005-0000-0000-000025030000}"/>
    <cellStyle name="Accent2 2" xfId="809" xr:uid="{00000000-0005-0000-0000-000026030000}"/>
    <cellStyle name="Accent2 2 2" xfId="810" xr:uid="{00000000-0005-0000-0000-000027030000}"/>
    <cellStyle name="Accent2 2 3" xfId="811" xr:uid="{00000000-0005-0000-0000-000028030000}"/>
    <cellStyle name="Accent2 2 3 2" xfId="812" xr:uid="{00000000-0005-0000-0000-000029030000}"/>
    <cellStyle name="Accent2 2 3 2 2" xfId="813" xr:uid="{00000000-0005-0000-0000-00002A030000}"/>
    <cellStyle name="Accent2 2 3 3" xfId="814" xr:uid="{00000000-0005-0000-0000-00002B030000}"/>
    <cellStyle name="Accent2 2 4" xfId="815" xr:uid="{00000000-0005-0000-0000-00002C030000}"/>
    <cellStyle name="Accent2 2 4 2" xfId="816" xr:uid="{00000000-0005-0000-0000-00002D030000}"/>
    <cellStyle name="Accent2 2 4 2 2" xfId="817" xr:uid="{00000000-0005-0000-0000-00002E030000}"/>
    <cellStyle name="Accent2 2 4 3" xfId="818" xr:uid="{00000000-0005-0000-0000-00002F030000}"/>
    <cellStyle name="Accent2 2 5" xfId="819" xr:uid="{00000000-0005-0000-0000-000030030000}"/>
    <cellStyle name="Accent2 2 5 2" xfId="820" xr:uid="{00000000-0005-0000-0000-000031030000}"/>
    <cellStyle name="Accent2 2 6" xfId="821" xr:uid="{00000000-0005-0000-0000-000032030000}"/>
    <cellStyle name="Accent2 3" xfId="822" xr:uid="{00000000-0005-0000-0000-000033030000}"/>
    <cellStyle name="Accent2 3 2" xfId="823" xr:uid="{00000000-0005-0000-0000-000034030000}"/>
    <cellStyle name="Accent2 3 2 2" xfId="824" xr:uid="{00000000-0005-0000-0000-000035030000}"/>
    <cellStyle name="Accent2 3 3" xfId="825" xr:uid="{00000000-0005-0000-0000-000036030000}"/>
    <cellStyle name="Accent2 4" xfId="826" xr:uid="{00000000-0005-0000-0000-000037030000}"/>
    <cellStyle name="Accent2 4 2" xfId="827" xr:uid="{00000000-0005-0000-0000-000038030000}"/>
    <cellStyle name="Accent2 4 2 2" xfId="828" xr:uid="{00000000-0005-0000-0000-000039030000}"/>
    <cellStyle name="Accent2 4 3" xfId="829" xr:uid="{00000000-0005-0000-0000-00003A030000}"/>
    <cellStyle name="Accent2 5" xfId="830" xr:uid="{00000000-0005-0000-0000-00003B030000}"/>
    <cellStyle name="Accent2 5 2" xfId="831" xr:uid="{00000000-0005-0000-0000-00003C030000}"/>
    <cellStyle name="Accent2 5 2 2" xfId="832" xr:uid="{00000000-0005-0000-0000-00003D030000}"/>
    <cellStyle name="Accent2 5 3" xfId="833" xr:uid="{00000000-0005-0000-0000-00003E030000}"/>
    <cellStyle name="Accent2 6" xfId="834" xr:uid="{00000000-0005-0000-0000-00003F030000}"/>
    <cellStyle name="Accent2 6 2" xfId="835" xr:uid="{00000000-0005-0000-0000-000040030000}"/>
    <cellStyle name="Accent2 7" xfId="836" xr:uid="{00000000-0005-0000-0000-000041030000}"/>
    <cellStyle name="Accent2 8" xfId="837" xr:uid="{00000000-0005-0000-0000-000042030000}"/>
    <cellStyle name="Accent2 9" xfId="838" xr:uid="{00000000-0005-0000-0000-000043030000}"/>
    <cellStyle name="Accent3 - 20%" xfId="839" xr:uid="{00000000-0005-0000-0000-000044030000}"/>
    <cellStyle name="Accent3 - 20% 2" xfId="840" xr:uid="{00000000-0005-0000-0000-000045030000}"/>
    <cellStyle name="Accent3 - 20% 2 2" xfId="841" xr:uid="{00000000-0005-0000-0000-000046030000}"/>
    <cellStyle name="Accent3 - 20% 3" xfId="842" xr:uid="{00000000-0005-0000-0000-000047030000}"/>
    <cellStyle name="Accent3 - 40%" xfId="843" xr:uid="{00000000-0005-0000-0000-000048030000}"/>
    <cellStyle name="Accent3 - 40% 2" xfId="844" xr:uid="{00000000-0005-0000-0000-000049030000}"/>
    <cellStyle name="Accent3 - 40% 2 2" xfId="845" xr:uid="{00000000-0005-0000-0000-00004A030000}"/>
    <cellStyle name="Accent3 - 40% 3" xfId="846" xr:uid="{00000000-0005-0000-0000-00004B030000}"/>
    <cellStyle name="Accent3 - 60%" xfId="847" xr:uid="{00000000-0005-0000-0000-00004C030000}"/>
    <cellStyle name="Accent3 - 60% 2" xfId="848" xr:uid="{00000000-0005-0000-0000-00004D030000}"/>
    <cellStyle name="Accent3 - 60% 2 2" xfId="849" xr:uid="{00000000-0005-0000-0000-00004E030000}"/>
    <cellStyle name="Accent3 - 60% 3" xfId="850" xr:uid="{00000000-0005-0000-0000-00004F030000}"/>
    <cellStyle name="Accent3 2" xfId="851" xr:uid="{00000000-0005-0000-0000-000050030000}"/>
    <cellStyle name="Accent3 2 2" xfId="852" xr:uid="{00000000-0005-0000-0000-000051030000}"/>
    <cellStyle name="Accent3 2 3" xfId="853" xr:uid="{00000000-0005-0000-0000-000052030000}"/>
    <cellStyle name="Accent3 2 3 2" xfId="854" xr:uid="{00000000-0005-0000-0000-000053030000}"/>
    <cellStyle name="Accent3 2 3 2 2" xfId="855" xr:uid="{00000000-0005-0000-0000-000054030000}"/>
    <cellStyle name="Accent3 2 3 3" xfId="856" xr:uid="{00000000-0005-0000-0000-000055030000}"/>
    <cellStyle name="Accent3 2 4" xfId="857" xr:uid="{00000000-0005-0000-0000-000056030000}"/>
    <cellStyle name="Accent3 2 4 2" xfId="858" xr:uid="{00000000-0005-0000-0000-000057030000}"/>
    <cellStyle name="Accent3 2 4 2 2" xfId="859" xr:uid="{00000000-0005-0000-0000-000058030000}"/>
    <cellStyle name="Accent3 2 4 3" xfId="860" xr:uid="{00000000-0005-0000-0000-000059030000}"/>
    <cellStyle name="Accent3 2 5" xfId="861" xr:uid="{00000000-0005-0000-0000-00005A030000}"/>
    <cellStyle name="Accent3 2 5 2" xfId="862" xr:uid="{00000000-0005-0000-0000-00005B030000}"/>
    <cellStyle name="Accent3 2 6" xfId="863" xr:uid="{00000000-0005-0000-0000-00005C030000}"/>
    <cellStyle name="Accent3 3" xfId="864" xr:uid="{00000000-0005-0000-0000-00005D030000}"/>
    <cellStyle name="Accent3 3 2" xfId="865" xr:uid="{00000000-0005-0000-0000-00005E030000}"/>
    <cellStyle name="Accent3 3 2 2" xfId="866" xr:uid="{00000000-0005-0000-0000-00005F030000}"/>
    <cellStyle name="Accent3 3 3" xfId="867" xr:uid="{00000000-0005-0000-0000-000060030000}"/>
    <cellStyle name="Accent3 4" xfId="868" xr:uid="{00000000-0005-0000-0000-000061030000}"/>
    <cellStyle name="Accent3 4 2" xfId="869" xr:uid="{00000000-0005-0000-0000-000062030000}"/>
    <cellStyle name="Accent3 4 2 2" xfId="870" xr:uid="{00000000-0005-0000-0000-000063030000}"/>
    <cellStyle name="Accent3 4 3" xfId="871" xr:uid="{00000000-0005-0000-0000-000064030000}"/>
    <cellStyle name="Accent3 5" xfId="872" xr:uid="{00000000-0005-0000-0000-000065030000}"/>
    <cellStyle name="Accent3 5 2" xfId="873" xr:uid="{00000000-0005-0000-0000-000066030000}"/>
    <cellStyle name="Accent3 5 2 2" xfId="874" xr:uid="{00000000-0005-0000-0000-000067030000}"/>
    <cellStyle name="Accent3 5 3" xfId="875" xr:uid="{00000000-0005-0000-0000-000068030000}"/>
    <cellStyle name="Accent3 6" xfId="876" xr:uid="{00000000-0005-0000-0000-000069030000}"/>
    <cellStyle name="Accent3 6 2" xfId="877" xr:uid="{00000000-0005-0000-0000-00006A030000}"/>
    <cellStyle name="Accent3 7" xfId="878" xr:uid="{00000000-0005-0000-0000-00006B030000}"/>
    <cellStyle name="Accent3 8" xfId="879" xr:uid="{00000000-0005-0000-0000-00006C030000}"/>
    <cellStyle name="Accent3 9" xfId="880" xr:uid="{00000000-0005-0000-0000-00006D030000}"/>
    <cellStyle name="Accent4 - 20%" xfId="881" xr:uid="{00000000-0005-0000-0000-00006E030000}"/>
    <cellStyle name="Accent4 - 20% 2" xfId="882" xr:uid="{00000000-0005-0000-0000-00006F030000}"/>
    <cellStyle name="Accent4 - 20% 2 2" xfId="883" xr:uid="{00000000-0005-0000-0000-000070030000}"/>
    <cellStyle name="Accent4 - 20% 3" xfId="884" xr:uid="{00000000-0005-0000-0000-000071030000}"/>
    <cellStyle name="Accent4 - 40%" xfId="885" xr:uid="{00000000-0005-0000-0000-000072030000}"/>
    <cellStyle name="Accent4 - 40% 2" xfId="886" xr:uid="{00000000-0005-0000-0000-000073030000}"/>
    <cellStyle name="Accent4 - 40% 2 2" xfId="887" xr:uid="{00000000-0005-0000-0000-000074030000}"/>
    <cellStyle name="Accent4 - 40% 3" xfId="888" xr:uid="{00000000-0005-0000-0000-000075030000}"/>
    <cellStyle name="Accent4 - 60%" xfId="889" xr:uid="{00000000-0005-0000-0000-000076030000}"/>
    <cellStyle name="Accent4 - 60% 2" xfId="890" xr:uid="{00000000-0005-0000-0000-000077030000}"/>
    <cellStyle name="Accent4 - 60% 2 2" xfId="891" xr:uid="{00000000-0005-0000-0000-000078030000}"/>
    <cellStyle name="Accent4 - 60% 3" xfId="892" xr:uid="{00000000-0005-0000-0000-000079030000}"/>
    <cellStyle name="Accent4 2" xfId="893" xr:uid="{00000000-0005-0000-0000-00007A030000}"/>
    <cellStyle name="Accent4 2 2" xfId="894" xr:uid="{00000000-0005-0000-0000-00007B030000}"/>
    <cellStyle name="Accent4 2 3" xfId="895" xr:uid="{00000000-0005-0000-0000-00007C030000}"/>
    <cellStyle name="Accent4 2 3 2" xfId="896" xr:uid="{00000000-0005-0000-0000-00007D030000}"/>
    <cellStyle name="Accent4 2 3 2 2" xfId="897" xr:uid="{00000000-0005-0000-0000-00007E030000}"/>
    <cellStyle name="Accent4 2 3 3" xfId="898" xr:uid="{00000000-0005-0000-0000-00007F030000}"/>
    <cellStyle name="Accent4 2 4" xfId="899" xr:uid="{00000000-0005-0000-0000-000080030000}"/>
    <cellStyle name="Accent4 2 4 2" xfId="900" xr:uid="{00000000-0005-0000-0000-000081030000}"/>
    <cellStyle name="Accent4 2 4 2 2" xfId="901" xr:uid="{00000000-0005-0000-0000-000082030000}"/>
    <cellStyle name="Accent4 2 4 3" xfId="902" xr:uid="{00000000-0005-0000-0000-000083030000}"/>
    <cellStyle name="Accent4 2 5" xfId="903" xr:uid="{00000000-0005-0000-0000-000084030000}"/>
    <cellStyle name="Accent4 2 5 2" xfId="904" xr:uid="{00000000-0005-0000-0000-000085030000}"/>
    <cellStyle name="Accent4 2 6" xfId="905" xr:uid="{00000000-0005-0000-0000-000086030000}"/>
    <cellStyle name="Accent4 3" xfId="906" xr:uid="{00000000-0005-0000-0000-000087030000}"/>
    <cellStyle name="Accent4 3 2" xfId="907" xr:uid="{00000000-0005-0000-0000-000088030000}"/>
    <cellStyle name="Accent4 3 2 2" xfId="908" xr:uid="{00000000-0005-0000-0000-000089030000}"/>
    <cellStyle name="Accent4 3 3" xfId="909" xr:uid="{00000000-0005-0000-0000-00008A030000}"/>
    <cellStyle name="Accent4 4" xfId="910" xr:uid="{00000000-0005-0000-0000-00008B030000}"/>
    <cellStyle name="Accent4 4 2" xfId="911" xr:uid="{00000000-0005-0000-0000-00008C030000}"/>
    <cellStyle name="Accent4 4 2 2" xfId="912" xr:uid="{00000000-0005-0000-0000-00008D030000}"/>
    <cellStyle name="Accent4 4 3" xfId="913" xr:uid="{00000000-0005-0000-0000-00008E030000}"/>
    <cellStyle name="Accent4 5" xfId="914" xr:uid="{00000000-0005-0000-0000-00008F030000}"/>
    <cellStyle name="Accent4 5 2" xfId="915" xr:uid="{00000000-0005-0000-0000-000090030000}"/>
    <cellStyle name="Accent4 5 2 2" xfId="916" xr:uid="{00000000-0005-0000-0000-000091030000}"/>
    <cellStyle name="Accent4 5 3" xfId="917" xr:uid="{00000000-0005-0000-0000-000092030000}"/>
    <cellStyle name="Accent4 6" xfId="918" xr:uid="{00000000-0005-0000-0000-000093030000}"/>
    <cellStyle name="Accent4 6 2" xfId="919" xr:uid="{00000000-0005-0000-0000-000094030000}"/>
    <cellStyle name="Accent4 7" xfId="920" xr:uid="{00000000-0005-0000-0000-000095030000}"/>
    <cellStyle name="Accent4 8" xfId="921" xr:uid="{00000000-0005-0000-0000-000096030000}"/>
    <cellStyle name="Accent4 9" xfId="922" xr:uid="{00000000-0005-0000-0000-000097030000}"/>
    <cellStyle name="Accent5 - 20%" xfId="923" xr:uid="{00000000-0005-0000-0000-000098030000}"/>
    <cellStyle name="Accent5 - 20% 2" xfId="924" xr:uid="{00000000-0005-0000-0000-000099030000}"/>
    <cellStyle name="Accent5 - 20% 2 2" xfId="925" xr:uid="{00000000-0005-0000-0000-00009A030000}"/>
    <cellStyle name="Accent5 - 20% 3" xfId="926" xr:uid="{00000000-0005-0000-0000-00009B030000}"/>
    <cellStyle name="Accent5 - 40%" xfId="927" xr:uid="{00000000-0005-0000-0000-00009C030000}"/>
    <cellStyle name="Accent5 - 40% 2" xfId="928" xr:uid="{00000000-0005-0000-0000-00009D030000}"/>
    <cellStyle name="Accent5 - 40% 2 2" xfId="929" xr:uid="{00000000-0005-0000-0000-00009E030000}"/>
    <cellStyle name="Accent5 - 40% 3" xfId="930" xr:uid="{00000000-0005-0000-0000-00009F030000}"/>
    <cellStyle name="Accent5 - 60%" xfId="931" xr:uid="{00000000-0005-0000-0000-0000A0030000}"/>
    <cellStyle name="Accent5 - 60% 2" xfId="932" xr:uid="{00000000-0005-0000-0000-0000A1030000}"/>
    <cellStyle name="Accent5 - 60% 2 2" xfId="933" xr:uid="{00000000-0005-0000-0000-0000A2030000}"/>
    <cellStyle name="Accent5 - 60% 3" xfId="934" xr:uid="{00000000-0005-0000-0000-0000A3030000}"/>
    <cellStyle name="Accent5 2" xfId="935" xr:uid="{00000000-0005-0000-0000-0000A4030000}"/>
    <cellStyle name="Accent5 2 2" xfId="936" xr:uid="{00000000-0005-0000-0000-0000A5030000}"/>
    <cellStyle name="Accent5 2 3" xfId="937" xr:uid="{00000000-0005-0000-0000-0000A6030000}"/>
    <cellStyle name="Accent5 2 3 2" xfId="938" xr:uid="{00000000-0005-0000-0000-0000A7030000}"/>
    <cellStyle name="Accent5 2 3 2 2" xfId="939" xr:uid="{00000000-0005-0000-0000-0000A8030000}"/>
    <cellStyle name="Accent5 2 3 3" xfId="940" xr:uid="{00000000-0005-0000-0000-0000A9030000}"/>
    <cellStyle name="Accent5 2 4" xfId="941" xr:uid="{00000000-0005-0000-0000-0000AA030000}"/>
    <cellStyle name="Accent5 2 4 2" xfId="942" xr:uid="{00000000-0005-0000-0000-0000AB030000}"/>
    <cellStyle name="Accent5 2 5" xfId="943" xr:uid="{00000000-0005-0000-0000-0000AC030000}"/>
    <cellStyle name="Accent5 3" xfId="944" xr:uid="{00000000-0005-0000-0000-0000AD030000}"/>
    <cellStyle name="Accent5 3 2" xfId="945" xr:uid="{00000000-0005-0000-0000-0000AE030000}"/>
    <cellStyle name="Accent5 3 2 2" xfId="946" xr:uid="{00000000-0005-0000-0000-0000AF030000}"/>
    <cellStyle name="Accent5 3 3" xfId="947" xr:uid="{00000000-0005-0000-0000-0000B0030000}"/>
    <cellStyle name="Accent5 4" xfId="948" xr:uid="{00000000-0005-0000-0000-0000B1030000}"/>
    <cellStyle name="Accent5 4 2" xfId="949" xr:uid="{00000000-0005-0000-0000-0000B2030000}"/>
    <cellStyle name="Accent5 4 2 2" xfId="950" xr:uid="{00000000-0005-0000-0000-0000B3030000}"/>
    <cellStyle name="Accent5 4 3" xfId="951" xr:uid="{00000000-0005-0000-0000-0000B4030000}"/>
    <cellStyle name="Accent5 5" xfId="952" xr:uid="{00000000-0005-0000-0000-0000B5030000}"/>
    <cellStyle name="Accent5 5 2" xfId="953" xr:uid="{00000000-0005-0000-0000-0000B6030000}"/>
    <cellStyle name="Accent5 5 2 2" xfId="954" xr:uid="{00000000-0005-0000-0000-0000B7030000}"/>
    <cellStyle name="Accent5 5 3" xfId="955" xr:uid="{00000000-0005-0000-0000-0000B8030000}"/>
    <cellStyle name="Accent5 6" xfId="956" xr:uid="{00000000-0005-0000-0000-0000B9030000}"/>
    <cellStyle name="Accent5 6 2" xfId="957" xr:uid="{00000000-0005-0000-0000-0000BA030000}"/>
    <cellStyle name="Accent5 7" xfId="958" xr:uid="{00000000-0005-0000-0000-0000BB030000}"/>
    <cellStyle name="Accent5 8" xfId="959" xr:uid="{00000000-0005-0000-0000-0000BC030000}"/>
    <cellStyle name="Accent5 9" xfId="960" xr:uid="{00000000-0005-0000-0000-0000BD030000}"/>
    <cellStyle name="Accent6 - 20%" xfId="961" xr:uid="{00000000-0005-0000-0000-0000BE030000}"/>
    <cellStyle name="Accent6 - 20% 2" xfId="962" xr:uid="{00000000-0005-0000-0000-0000BF030000}"/>
    <cellStyle name="Accent6 - 20% 2 2" xfId="963" xr:uid="{00000000-0005-0000-0000-0000C0030000}"/>
    <cellStyle name="Accent6 - 20% 3" xfId="964" xr:uid="{00000000-0005-0000-0000-0000C1030000}"/>
    <cellStyle name="Accent6 - 40%" xfId="965" xr:uid="{00000000-0005-0000-0000-0000C2030000}"/>
    <cellStyle name="Accent6 - 40% 2" xfId="966" xr:uid="{00000000-0005-0000-0000-0000C3030000}"/>
    <cellStyle name="Accent6 - 40% 2 2" xfId="967" xr:uid="{00000000-0005-0000-0000-0000C4030000}"/>
    <cellStyle name="Accent6 - 40% 3" xfId="968" xr:uid="{00000000-0005-0000-0000-0000C5030000}"/>
    <cellStyle name="Accent6 - 60%" xfId="969" xr:uid="{00000000-0005-0000-0000-0000C6030000}"/>
    <cellStyle name="Accent6 - 60% 2" xfId="970" xr:uid="{00000000-0005-0000-0000-0000C7030000}"/>
    <cellStyle name="Accent6 - 60% 2 2" xfId="971" xr:uid="{00000000-0005-0000-0000-0000C8030000}"/>
    <cellStyle name="Accent6 - 60% 3" xfId="972" xr:uid="{00000000-0005-0000-0000-0000C9030000}"/>
    <cellStyle name="Accent6 2" xfId="973" xr:uid="{00000000-0005-0000-0000-0000CA030000}"/>
    <cellStyle name="Accent6 2 2" xfId="974" xr:uid="{00000000-0005-0000-0000-0000CB030000}"/>
    <cellStyle name="Accent6 2 3" xfId="975" xr:uid="{00000000-0005-0000-0000-0000CC030000}"/>
    <cellStyle name="Accent6 2 3 2" xfId="976" xr:uid="{00000000-0005-0000-0000-0000CD030000}"/>
    <cellStyle name="Accent6 2 3 2 2" xfId="977" xr:uid="{00000000-0005-0000-0000-0000CE030000}"/>
    <cellStyle name="Accent6 2 3 3" xfId="978" xr:uid="{00000000-0005-0000-0000-0000CF030000}"/>
    <cellStyle name="Accent6 2 4" xfId="979" xr:uid="{00000000-0005-0000-0000-0000D0030000}"/>
    <cellStyle name="Accent6 2 4 2" xfId="980" xr:uid="{00000000-0005-0000-0000-0000D1030000}"/>
    <cellStyle name="Accent6 2 4 2 2" xfId="981" xr:uid="{00000000-0005-0000-0000-0000D2030000}"/>
    <cellStyle name="Accent6 2 4 3" xfId="982" xr:uid="{00000000-0005-0000-0000-0000D3030000}"/>
    <cellStyle name="Accent6 2 5" xfId="983" xr:uid="{00000000-0005-0000-0000-0000D4030000}"/>
    <cellStyle name="Accent6 2 5 2" xfId="984" xr:uid="{00000000-0005-0000-0000-0000D5030000}"/>
    <cellStyle name="Accent6 2 6" xfId="985" xr:uid="{00000000-0005-0000-0000-0000D6030000}"/>
    <cellStyle name="Accent6 3" xfId="986" xr:uid="{00000000-0005-0000-0000-0000D7030000}"/>
    <cellStyle name="Accent6 3 2" xfId="987" xr:uid="{00000000-0005-0000-0000-0000D8030000}"/>
    <cellStyle name="Accent6 3 2 2" xfId="988" xr:uid="{00000000-0005-0000-0000-0000D9030000}"/>
    <cellStyle name="Accent6 3 3" xfId="989" xr:uid="{00000000-0005-0000-0000-0000DA030000}"/>
    <cellStyle name="Accent6 4" xfId="990" xr:uid="{00000000-0005-0000-0000-0000DB030000}"/>
    <cellStyle name="Accent6 4 2" xfId="991" xr:uid="{00000000-0005-0000-0000-0000DC030000}"/>
    <cellStyle name="Accent6 4 2 2" xfId="992" xr:uid="{00000000-0005-0000-0000-0000DD030000}"/>
    <cellStyle name="Accent6 4 3" xfId="993" xr:uid="{00000000-0005-0000-0000-0000DE030000}"/>
    <cellStyle name="Accent6 5" xfId="994" xr:uid="{00000000-0005-0000-0000-0000DF030000}"/>
    <cellStyle name="Accent6 5 2" xfId="995" xr:uid="{00000000-0005-0000-0000-0000E0030000}"/>
    <cellStyle name="Accent6 5 2 2" xfId="996" xr:uid="{00000000-0005-0000-0000-0000E1030000}"/>
    <cellStyle name="Accent6 5 3" xfId="997" xr:uid="{00000000-0005-0000-0000-0000E2030000}"/>
    <cellStyle name="Accent6 6" xfId="998" xr:uid="{00000000-0005-0000-0000-0000E3030000}"/>
    <cellStyle name="Accent6 6 2" xfId="999" xr:uid="{00000000-0005-0000-0000-0000E4030000}"/>
    <cellStyle name="Accent6 7" xfId="1000" xr:uid="{00000000-0005-0000-0000-0000E5030000}"/>
    <cellStyle name="Accent6 8" xfId="1001" xr:uid="{00000000-0005-0000-0000-0000E6030000}"/>
    <cellStyle name="Accent6 9" xfId="1002" xr:uid="{00000000-0005-0000-0000-0000E7030000}"/>
    <cellStyle name="Bad 2" xfId="1003" xr:uid="{00000000-0005-0000-0000-0000E8030000}"/>
    <cellStyle name="Bad 2 2" xfId="1004" xr:uid="{00000000-0005-0000-0000-0000E9030000}"/>
    <cellStyle name="Bad 2 3" xfId="1005" xr:uid="{00000000-0005-0000-0000-0000EA030000}"/>
    <cellStyle name="Bad 2 3 2" xfId="1006" xr:uid="{00000000-0005-0000-0000-0000EB030000}"/>
    <cellStyle name="Bad 2 3 2 2" xfId="1007" xr:uid="{00000000-0005-0000-0000-0000EC030000}"/>
    <cellStyle name="Bad 2 3 3" xfId="1008" xr:uid="{00000000-0005-0000-0000-0000ED030000}"/>
    <cellStyle name="Bad 2 4" xfId="1009" xr:uid="{00000000-0005-0000-0000-0000EE030000}"/>
    <cellStyle name="Bad 2 4 2" xfId="1010" xr:uid="{00000000-0005-0000-0000-0000EF030000}"/>
    <cellStyle name="Bad 2 4 2 2" xfId="1011" xr:uid="{00000000-0005-0000-0000-0000F0030000}"/>
    <cellStyle name="Bad 2 4 3" xfId="1012" xr:uid="{00000000-0005-0000-0000-0000F1030000}"/>
    <cellStyle name="Bad 2 5" xfId="1013" xr:uid="{00000000-0005-0000-0000-0000F2030000}"/>
    <cellStyle name="Bad 2 5 2" xfId="1014" xr:uid="{00000000-0005-0000-0000-0000F3030000}"/>
    <cellStyle name="Bad 2 6" xfId="1015" xr:uid="{00000000-0005-0000-0000-0000F4030000}"/>
    <cellStyle name="Bad 3" xfId="1016" xr:uid="{00000000-0005-0000-0000-0000F5030000}"/>
    <cellStyle name="Bad 3 2" xfId="1017" xr:uid="{00000000-0005-0000-0000-0000F6030000}"/>
    <cellStyle name="Bad 3 2 2" xfId="1018" xr:uid="{00000000-0005-0000-0000-0000F7030000}"/>
    <cellStyle name="Bad 3 3" xfId="1019" xr:uid="{00000000-0005-0000-0000-0000F8030000}"/>
    <cellStyle name="Bad 4" xfId="1020" xr:uid="{00000000-0005-0000-0000-0000F9030000}"/>
    <cellStyle name="Bad 4 2" xfId="1021" xr:uid="{00000000-0005-0000-0000-0000FA030000}"/>
    <cellStyle name="Bad 4 2 2" xfId="1022" xr:uid="{00000000-0005-0000-0000-0000FB030000}"/>
    <cellStyle name="Bad 4 3" xfId="1023" xr:uid="{00000000-0005-0000-0000-0000FC030000}"/>
    <cellStyle name="Bad 5" xfId="1024" xr:uid="{00000000-0005-0000-0000-0000FD030000}"/>
    <cellStyle name="Bad 5 2" xfId="1025" xr:uid="{00000000-0005-0000-0000-0000FE030000}"/>
    <cellStyle name="Bad 5 2 2" xfId="1026" xr:uid="{00000000-0005-0000-0000-0000FF030000}"/>
    <cellStyle name="Bad 5 3" xfId="1027" xr:uid="{00000000-0005-0000-0000-000000040000}"/>
    <cellStyle name="Bad 6" xfId="1028" xr:uid="{00000000-0005-0000-0000-000001040000}"/>
    <cellStyle name="Bad 6 2" xfId="1029" xr:uid="{00000000-0005-0000-0000-000002040000}"/>
    <cellStyle name="Bad 7" xfId="1030" xr:uid="{00000000-0005-0000-0000-000003040000}"/>
    <cellStyle name="Calculation 2" xfId="1031" xr:uid="{00000000-0005-0000-0000-000004040000}"/>
    <cellStyle name="Calculation 2 2" xfId="1032" xr:uid="{00000000-0005-0000-0000-000005040000}"/>
    <cellStyle name="Calculation 2 3" xfId="1033" xr:uid="{00000000-0005-0000-0000-000006040000}"/>
    <cellStyle name="Calculation 2 3 2" xfId="1034" xr:uid="{00000000-0005-0000-0000-000007040000}"/>
    <cellStyle name="Calculation 2 3 2 2" xfId="1035" xr:uid="{00000000-0005-0000-0000-000008040000}"/>
    <cellStyle name="Calculation 2 3 3" xfId="1036" xr:uid="{00000000-0005-0000-0000-000009040000}"/>
    <cellStyle name="Calculation 2 4" xfId="1037" xr:uid="{00000000-0005-0000-0000-00000A040000}"/>
    <cellStyle name="Calculation 2 4 2" xfId="1038" xr:uid="{00000000-0005-0000-0000-00000B040000}"/>
    <cellStyle name="Calculation 2 4 2 2" xfId="1039" xr:uid="{00000000-0005-0000-0000-00000C040000}"/>
    <cellStyle name="Calculation 2 4 3" xfId="1040" xr:uid="{00000000-0005-0000-0000-00000D040000}"/>
    <cellStyle name="Calculation 2 5" xfId="1041" xr:uid="{00000000-0005-0000-0000-00000E040000}"/>
    <cellStyle name="Calculation 2 5 2" xfId="1042" xr:uid="{00000000-0005-0000-0000-00000F040000}"/>
    <cellStyle name="Calculation 2 6" xfId="1043" xr:uid="{00000000-0005-0000-0000-000010040000}"/>
    <cellStyle name="Calculation 3" xfId="1044" xr:uid="{00000000-0005-0000-0000-000011040000}"/>
    <cellStyle name="Calculation 3 2" xfId="1045" xr:uid="{00000000-0005-0000-0000-000012040000}"/>
    <cellStyle name="Calculation 3 2 2" xfId="1046" xr:uid="{00000000-0005-0000-0000-000013040000}"/>
    <cellStyle name="Calculation 3 3" xfId="1047" xr:uid="{00000000-0005-0000-0000-000014040000}"/>
    <cellStyle name="Calculation 4" xfId="1048" xr:uid="{00000000-0005-0000-0000-000015040000}"/>
    <cellStyle name="Calculation 4 2" xfId="1049" xr:uid="{00000000-0005-0000-0000-000016040000}"/>
    <cellStyle name="Calculation 4 2 2" xfId="1050" xr:uid="{00000000-0005-0000-0000-000017040000}"/>
    <cellStyle name="Calculation 4 3" xfId="1051" xr:uid="{00000000-0005-0000-0000-000018040000}"/>
    <cellStyle name="Calculation 5" xfId="1052" xr:uid="{00000000-0005-0000-0000-000019040000}"/>
    <cellStyle name="Calculation 5 2" xfId="1053" xr:uid="{00000000-0005-0000-0000-00001A040000}"/>
    <cellStyle name="Calculation 5 2 2" xfId="1054" xr:uid="{00000000-0005-0000-0000-00001B040000}"/>
    <cellStyle name="Calculation 5 3" xfId="1055" xr:uid="{00000000-0005-0000-0000-00001C040000}"/>
    <cellStyle name="Calculation 6" xfId="1056" xr:uid="{00000000-0005-0000-0000-00001D040000}"/>
    <cellStyle name="Calculation 6 2" xfId="1057" xr:uid="{00000000-0005-0000-0000-00001E040000}"/>
    <cellStyle name="Calculation 7" xfId="1058" xr:uid="{00000000-0005-0000-0000-00001F040000}"/>
    <cellStyle name="Check Cell 2" xfId="1059" xr:uid="{00000000-0005-0000-0000-000020040000}"/>
    <cellStyle name="Check Cell 2 2" xfId="1060" xr:uid="{00000000-0005-0000-0000-000021040000}"/>
    <cellStyle name="Check Cell 2 3" xfId="1061" xr:uid="{00000000-0005-0000-0000-000022040000}"/>
    <cellStyle name="Check Cell 2 3 2" xfId="1062" xr:uid="{00000000-0005-0000-0000-000023040000}"/>
    <cellStyle name="Check Cell 2 3 2 2" xfId="1063" xr:uid="{00000000-0005-0000-0000-000024040000}"/>
    <cellStyle name="Check Cell 2 3 3" xfId="1064" xr:uid="{00000000-0005-0000-0000-000025040000}"/>
    <cellStyle name="Check Cell 2 4" xfId="1065" xr:uid="{00000000-0005-0000-0000-000026040000}"/>
    <cellStyle name="Check Cell 2 4 2" xfId="1066" xr:uid="{00000000-0005-0000-0000-000027040000}"/>
    <cellStyle name="Check Cell 2 5" xfId="1067" xr:uid="{00000000-0005-0000-0000-000028040000}"/>
    <cellStyle name="Check Cell 3" xfId="1068" xr:uid="{00000000-0005-0000-0000-000029040000}"/>
    <cellStyle name="Check Cell 3 2" xfId="1069" xr:uid="{00000000-0005-0000-0000-00002A040000}"/>
    <cellStyle name="Check Cell 3 2 2" xfId="1070" xr:uid="{00000000-0005-0000-0000-00002B040000}"/>
    <cellStyle name="Check Cell 3 3" xfId="1071" xr:uid="{00000000-0005-0000-0000-00002C040000}"/>
    <cellStyle name="Check Cell 4" xfId="1072" xr:uid="{00000000-0005-0000-0000-00002D040000}"/>
    <cellStyle name="Check Cell 4 2" xfId="1073" xr:uid="{00000000-0005-0000-0000-00002E040000}"/>
    <cellStyle name="Check Cell 4 2 2" xfId="1074" xr:uid="{00000000-0005-0000-0000-00002F040000}"/>
    <cellStyle name="Check Cell 4 3" xfId="1075" xr:uid="{00000000-0005-0000-0000-000030040000}"/>
    <cellStyle name="Check Cell 5" xfId="1076" xr:uid="{00000000-0005-0000-0000-000031040000}"/>
    <cellStyle name="Check Cell 5 2" xfId="1077" xr:uid="{00000000-0005-0000-0000-000032040000}"/>
    <cellStyle name="Check Cell 5 2 2" xfId="1078" xr:uid="{00000000-0005-0000-0000-000033040000}"/>
    <cellStyle name="Check Cell 5 3" xfId="1079" xr:uid="{00000000-0005-0000-0000-000034040000}"/>
    <cellStyle name="Check Cell 6" xfId="1080" xr:uid="{00000000-0005-0000-0000-000035040000}"/>
    <cellStyle name="Check Cell 6 2" xfId="1081" xr:uid="{00000000-0005-0000-0000-000036040000}"/>
    <cellStyle name="Check Cell 7" xfId="1082" xr:uid="{00000000-0005-0000-0000-000037040000}"/>
    <cellStyle name="Comma 10" xfId="1083" xr:uid="{00000000-0005-0000-0000-000038040000}"/>
    <cellStyle name="Comma 10 2" xfId="1084" xr:uid="{00000000-0005-0000-0000-000039040000}"/>
    <cellStyle name="Comma 10 2 2" xfId="1085" xr:uid="{00000000-0005-0000-0000-00003A040000}"/>
    <cellStyle name="Comma 10 3" xfId="1086" xr:uid="{00000000-0005-0000-0000-00003B040000}"/>
    <cellStyle name="Comma 12" xfId="1087" xr:uid="{00000000-0005-0000-0000-00003C040000}"/>
    <cellStyle name="Comma 12 2" xfId="1088" xr:uid="{00000000-0005-0000-0000-00003D040000}"/>
    <cellStyle name="Comma 12 2 2" xfId="1089" xr:uid="{00000000-0005-0000-0000-00003E040000}"/>
    <cellStyle name="Comma 12 2 2 2" xfId="1090" xr:uid="{00000000-0005-0000-0000-00003F040000}"/>
    <cellStyle name="Comma 12 2 2 2 2" xfId="1091" xr:uid="{00000000-0005-0000-0000-000040040000}"/>
    <cellStyle name="Comma 12 2 2 3" xfId="1092" xr:uid="{00000000-0005-0000-0000-000041040000}"/>
    <cellStyle name="Comma 12 2 3" xfId="1093" xr:uid="{00000000-0005-0000-0000-000042040000}"/>
    <cellStyle name="Comma 12 3" xfId="1094" xr:uid="{00000000-0005-0000-0000-000043040000}"/>
    <cellStyle name="Comma 12 3 2" xfId="1095" xr:uid="{00000000-0005-0000-0000-000044040000}"/>
    <cellStyle name="Comma 12 3 2 2" xfId="1096" xr:uid="{00000000-0005-0000-0000-000045040000}"/>
    <cellStyle name="Comma 12 3 2 2 2" xfId="1097" xr:uid="{00000000-0005-0000-0000-000046040000}"/>
    <cellStyle name="Comma 12 4" xfId="1098" xr:uid="{00000000-0005-0000-0000-000047040000}"/>
    <cellStyle name="Comma 12 4 2" xfId="1099" xr:uid="{00000000-0005-0000-0000-000048040000}"/>
    <cellStyle name="Comma 12 4 2 2" xfId="1100" xr:uid="{00000000-0005-0000-0000-000049040000}"/>
    <cellStyle name="Comma 13" xfId="1101" xr:uid="{00000000-0005-0000-0000-00004A040000}"/>
    <cellStyle name="Comma 13 2" xfId="1102" xr:uid="{00000000-0005-0000-0000-00004B040000}"/>
    <cellStyle name="Comma 13 2 2" xfId="1103" xr:uid="{00000000-0005-0000-0000-00004C040000}"/>
    <cellStyle name="Comma 13 2 2 2" xfId="1104" xr:uid="{00000000-0005-0000-0000-00004D040000}"/>
    <cellStyle name="Comma 14" xfId="1105" xr:uid="{00000000-0005-0000-0000-00004E040000}"/>
    <cellStyle name="Comma 14 2" xfId="1106" xr:uid="{00000000-0005-0000-0000-00004F040000}"/>
    <cellStyle name="Comma 14 2 2" xfId="1107" xr:uid="{00000000-0005-0000-0000-000050040000}"/>
    <cellStyle name="Comma 14 3" xfId="1108" xr:uid="{00000000-0005-0000-0000-000051040000}"/>
    <cellStyle name="Comma 2" xfId="1109" xr:uid="{00000000-0005-0000-0000-000052040000}"/>
    <cellStyle name="Comma 2 10" xfId="1110" xr:uid="{00000000-0005-0000-0000-000053040000}"/>
    <cellStyle name="Comma 2 10 2" xfId="1111" xr:uid="{00000000-0005-0000-0000-000054040000}"/>
    <cellStyle name="Comma 2 10 2 2" xfId="1112" xr:uid="{00000000-0005-0000-0000-000055040000}"/>
    <cellStyle name="Comma 2 10 2 2 2" xfId="1113" xr:uid="{00000000-0005-0000-0000-000056040000}"/>
    <cellStyle name="Comma 2 10 2 3" xfId="1114" xr:uid="{00000000-0005-0000-0000-000057040000}"/>
    <cellStyle name="Comma 2 10 3" xfId="1115" xr:uid="{00000000-0005-0000-0000-000058040000}"/>
    <cellStyle name="Comma 2 11" xfId="1116" xr:uid="{00000000-0005-0000-0000-000059040000}"/>
    <cellStyle name="Comma 2 11 2" xfId="1117" xr:uid="{00000000-0005-0000-0000-00005A040000}"/>
    <cellStyle name="Comma 2 11 2 2" xfId="1118" xr:uid="{00000000-0005-0000-0000-00005B040000}"/>
    <cellStyle name="Comma 2 11 2 2 2" xfId="1119" xr:uid="{00000000-0005-0000-0000-00005C040000}"/>
    <cellStyle name="Comma 2 11 2 3" xfId="1120" xr:uid="{00000000-0005-0000-0000-00005D040000}"/>
    <cellStyle name="Comma 2 11 3" xfId="1121" xr:uid="{00000000-0005-0000-0000-00005E040000}"/>
    <cellStyle name="Comma 2 12" xfId="1122" xr:uid="{00000000-0005-0000-0000-00005F040000}"/>
    <cellStyle name="Comma 2 12 2" xfId="1123" xr:uid="{00000000-0005-0000-0000-000060040000}"/>
    <cellStyle name="Comma 2 12 2 2" xfId="1124" xr:uid="{00000000-0005-0000-0000-000061040000}"/>
    <cellStyle name="Comma 2 12 2 2 2" xfId="1125" xr:uid="{00000000-0005-0000-0000-000062040000}"/>
    <cellStyle name="Comma 2 12 2 3" xfId="1126" xr:uid="{00000000-0005-0000-0000-000063040000}"/>
    <cellStyle name="Comma 2 12 3" xfId="1127" xr:uid="{00000000-0005-0000-0000-000064040000}"/>
    <cellStyle name="Comma 2 13" xfId="1128" xr:uid="{00000000-0005-0000-0000-000065040000}"/>
    <cellStyle name="Comma 2 13 2" xfId="1129" xr:uid="{00000000-0005-0000-0000-000066040000}"/>
    <cellStyle name="Comma 2 13 2 2" xfId="1130" xr:uid="{00000000-0005-0000-0000-000067040000}"/>
    <cellStyle name="Comma 2 13 2 2 2" xfId="1131" xr:uid="{00000000-0005-0000-0000-000068040000}"/>
    <cellStyle name="Comma 2 13 2 3" xfId="1132" xr:uid="{00000000-0005-0000-0000-000069040000}"/>
    <cellStyle name="Comma 2 13 3" xfId="1133" xr:uid="{00000000-0005-0000-0000-00006A040000}"/>
    <cellStyle name="Comma 2 14" xfId="1134" xr:uid="{00000000-0005-0000-0000-00006B040000}"/>
    <cellStyle name="Comma 2 14 2" xfId="1135" xr:uid="{00000000-0005-0000-0000-00006C040000}"/>
    <cellStyle name="Comma 2 14 2 2" xfId="1136" xr:uid="{00000000-0005-0000-0000-00006D040000}"/>
    <cellStyle name="Comma 2 14 2 2 2" xfId="1137" xr:uid="{00000000-0005-0000-0000-00006E040000}"/>
    <cellStyle name="Comma 2 14 2 2 2 2" xfId="1138" xr:uid="{00000000-0005-0000-0000-00006F040000}"/>
    <cellStyle name="Comma 2 14 3" xfId="1139" xr:uid="{00000000-0005-0000-0000-000070040000}"/>
    <cellStyle name="Comma 2 14 3 2" xfId="1140" xr:uid="{00000000-0005-0000-0000-000071040000}"/>
    <cellStyle name="Comma 2 14 3 2 2" xfId="1141" xr:uid="{00000000-0005-0000-0000-000072040000}"/>
    <cellStyle name="Comma 2 14 3 3" xfId="1142" xr:uid="{00000000-0005-0000-0000-000073040000}"/>
    <cellStyle name="Comma 2 14 4" xfId="1143" xr:uid="{00000000-0005-0000-0000-000074040000}"/>
    <cellStyle name="Comma 2 15" xfId="1144" xr:uid="{00000000-0005-0000-0000-000075040000}"/>
    <cellStyle name="Comma 2 15 2" xfId="1145" xr:uid="{00000000-0005-0000-0000-000076040000}"/>
    <cellStyle name="Comma 2 15 2 2" xfId="1146" xr:uid="{00000000-0005-0000-0000-000077040000}"/>
    <cellStyle name="Comma 2 15 2 2 2" xfId="1147" xr:uid="{00000000-0005-0000-0000-000078040000}"/>
    <cellStyle name="Comma 2 15 2 3" xfId="1148" xr:uid="{00000000-0005-0000-0000-000079040000}"/>
    <cellStyle name="Comma 2 15 3" xfId="1149" xr:uid="{00000000-0005-0000-0000-00007A040000}"/>
    <cellStyle name="Comma 2 16" xfId="1150" xr:uid="{00000000-0005-0000-0000-00007B040000}"/>
    <cellStyle name="Comma 2 16 2" xfId="1151" xr:uid="{00000000-0005-0000-0000-00007C040000}"/>
    <cellStyle name="Comma 2 16 2 2" xfId="1152" xr:uid="{00000000-0005-0000-0000-00007D040000}"/>
    <cellStyle name="Comma 2 2" xfId="1153" xr:uid="{00000000-0005-0000-0000-00007E040000}"/>
    <cellStyle name="Comma 2 2 2" xfId="1154" xr:uid="{00000000-0005-0000-0000-00007F040000}"/>
    <cellStyle name="Comma 2 2 2 2" xfId="1155" xr:uid="{00000000-0005-0000-0000-000080040000}"/>
    <cellStyle name="Comma 2 2 2 2 2" xfId="1156" xr:uid="{00000000-0005-0000-0000-000081040000}"/>
    <cellStyle name="Comma 2 2 2 3" xfId="1157" xr:uid="{00000000-0005-0000-0000-000082040000}"/>
    <cellStyle name="Comma 2 2 3" xfId="1158" xr:uid="{00000000-0005-0000-0000-000083040000}"/>
    <cellStyle name="Comma 2 3" xfId="1159" xr:uid="{00000000-0005-0000-0000-000084040000}"/>
    <cellStyle name="Comma 2 3 2" xfId="1160" xr:uid="{00000000-0005-0000-0000-000085040000}"/>
    <cellStyle name="Comma 2 3 2 2" xfId="1161" xr:uid="{00000000-0005-0000-0000-000086040000}"/>
    <cellStyle name="Comma 2 3 2 2 2" xfId="1162" xr:uid="{00000000-0005-0000-0000-000087040000}"/>
    <cellStyle name="Comma 2 3 2 3" xfId="1163" xr:uid="{00000000-0005-0000-0000-000088040000}"/>
    <cellStyle name="Comma 2 3 3" xfId="1164" xr:uid="{00000000-0005-0000-0000-000089040000}"/>
    <cellStyle name="Comma 2 4" xfId="1165" xr:uid="{00000000-0005-0000-0000-00008A040000}"/>
    <cellStyle name="Comma 2 4 2" xfId="1166" xr:uid="{00000000-0005-0000-0000-00008B040000}"/>
    <cellStyle name="Comma 2 4 2 2" xfId="1167" xr:uid="{00000000-0005-0000-0000-00008C040000}"/>
    <cellStyle name="Comma 2 4 2 2 2" xfId="1168" xr:uid="{00000000-0005-0000-0000-00008D040000}"/>
    <cellStyle name="Comma 2 4 2 3" xfId="1169" xr:uid="{00000000-0005-0000-0000-00008E040000}"/>
    <cellStyle name="Comma 2 4 3" xfId="1170" xr:uid="{00000000-0005-0000-0000-00008F040000}"/>
    <cellStyle name="Comma 2 5" xfId="1171" xr:uid="{00000000-0005-0000-0000-000090040000}"/>
    <cellStyle name="Comma 2 5 2" xfId="1172" xr:uid="{00000000-0005-0000-0000-000091040000}"/>
    <cellStyle name="Comma 2 5 2 2" xfId="1173" xr:uid="{00000000-0005-0000-0000-000092040000}"/>
    <cellStyle name="Comma 2 5 2 2 2" xfId="1174" xr:uid="{00000000-0005-0000-0000-000093040000}"/>
    <cellStyle name="Comma 2 5 2 3" xfId="1175" xr:uid="{00000000-0005-0000-0000-000094040000}"/>
    <cellStyle name="Comma 2 5 3" xfId="1176" xr:uid="{00000000-0005-0000-0000-000095040000}"/>
    <cellStyle name="Comma 2 6" xfId="1177" xr:uid="{00000000-0005-0000-0000-000096040000}"/>
    <cellStyle name="Comma 2 6 2" xfId="1178" xr:uid="{00000000-0005-0000-0000-000097040000}"/>
    <cellStyle name="Comma 2 6 2 2" xfId="1179" xr:uid="{00000000-0005-0000-0000-000098040000}"/>
    <cellStyle name="Comma 2 6 2 2 2" xfId="1180" xr:uid="{00000000-0005-0000-0000-000099040000}"/>
    <cellStyle name="Comma 2 6 2 3" xfId="1181" xr:uid="{00000000-0005-0000-0000-00009A040000}"/>
    <cellStyle name="Comma 2 6 3" xfId="1182" xr:uid="{00000000-0005-0000-0000-00009B040000}"/>
    <cellStyle name="Comma 2 7" xfId="1183" xr:uid="{00000000-0005-0000-0000-00009C040000}"/>
    <cellStyle name="Comma 2 7 2" xfId="1184" xr:uid="{00000000-0005-0000-0000-00009D040000}"/>
    <cellStyle name="Comma 2 7 2 2" xfId="1185" xr:uid="{00000000-0005-0000-0000-00009E040000}"/>
    <cellStyle name="Comma 2 7 2 2 2" xfId="1186" xr:uid="{00000000-0005-0000-0000-00009F040000}"/>
    <cellStyle name="Comma 2 7 2 3" xfId="1187" xr:uid="{00000000-0005-0000-0000-0000A0040000}"/>
    <cellStyle name="Comma 2 7 3" xfId="1188" xr:uid="{00000000-0005-0000-0000-0000A1040000}"/>
    <cellStyle name="Comma 2 8" xfId="1189" xr:uid="{00000000-0005-0000-0000-0000A2040000}"/>
    <cellStyle name="Comma 2 8 2" xfId="1190" xr:uid="{00000000-0005-0000-0000-0000A3040000}"/>
    <cellStyle name="Comma 2 8 2 2" xfId="1191" xr:uid="{00000000-0005-0000-0000-0000A4040000}"/>
    <cellStyle name="Comma 2 8 2 2 2" xfId="1192" xr:uid="{00000000-0005-0000-0000-0000A5040000}"/>
    <cellStyle name="Comma 2 8 2 3" xfId="1193" xr:uid="{00000000-0005-0000-0000-0000A6040000}"/>
    <cellStyle name="Comma 2 8 3" xfId="1194" xr:uid="{00000000-0005-0000-0000-0000A7040000}"/>
    <cellStyle name="Comma 2 9" xfId="1195" xr:uid="{00000000-0005-0000-0000-0000A8040000}"/>
    <cellStyle name="Comma 2 9 2" xfId="1196" xr:uid="{00000000-0005-0000-0000-0000A9040000}"/>
    <cellStyle name="Comma 2 9 2 2" xfId="1197" xr:uid="{00000000-0005-0000-0000-0000AA040000}"/>
    <cellStyle name="Comma 2 9 2 2 2" xfId="1198" xr:uid="{00000000-0005-0000-0000-0000AB040000}"/>
    <cellStyle name="Comma 2 9 2 2 2 2" xfId="1199" xr:uid="{00000000-0005-0000-0000-0000AC040000}"/>
    <cellStyle name="Comma 2 9 3" xfId="1200" xr:uid="{00000000-0005-0000-0000-0000AD040000}"/>
    <cellStyle name="Comma 2 9 3 2" xfId="1201" xr:uid="{00000000-0005-0000-0000-0000AE040000}"/>
    <cellStyle name="Comma 2 9 3 2 2" xfId="1202" xr:uid="{00000000-0005-0000-0000-0000AF040000}"/>
    <cellStyle name="Comma 2 9 3 3" xfId="1203" xr:uid="{00000000-0005-0000-0000-0000B0040000}"/>
    <cellStyle name="Comma 3" xfId="1204" xr:uid="{00000000-0005-0000-0000-0000B1040000}"/>
    <cellStyle name="Comma 3 2" xfId="1205" xr:uid="{00000000-0005-0000-0000-0000B2040000}"/>
    <cellStyle name="Comma 3 2 2" xfId="1206" xr:uid="{00000000-0005-0000-0000-0000B3040000}"/>
    <cellStyle name="Comma 3 2 2 2" xfId="1207" xr:uid="{00000000-0005-0000-0000-0000B4040000}"/>
    <cellStyle name="Comma 3 2 2 2 2" xfId="1208" xr:uid="{00000000-0005-0000-0000-0000B5040000}"/>
    <cellStyle name="Comma 3 2 2 3" xfId="1209" xr:uid="{00000000-0005-0000-0000-0000B6040000}"/>
    <cellStyle name="Comma 3 2 2 3 2" xfId="1210" xr:uid="{00000000-0005-0000-0000-0000B7040000}"/>
    <cellStyle name="Comma 3 2 3" xfId="1211" xr:uid="{00000000-0005-0000-0000-0000B8040000}"/>
    <cellStyle name="Comma 3 2 3 2" xfId="1212" xr:uid="{00000000-0005-0000-0000-0000B9040000}"/>
    <cellStyle name="Comma 3 2 4" xfId="1213" xr:uid="{00000000-0005-0000-0000-0000BA040000}"/>
    <cellStyle name="Comma 3 3" xfId="1214" xr:uid="{00000000-0005-0000-0000-0000BB040000}"/>
    <cellStyle name="Comma 3 3 2" xfId="1215" xr:uid="{00000000-0005-0000-0000-0000BC040000}"/>
    <cellStyle name="Comma 3 3 2 2" xfId="1216" xr:uid="{00000000-0005-0000-0000-0000BD040000}"/>
    <cellStyle name="Comma 3 3 2 2 2" xfId="1217" xr:uid="{00000000-0005-0000-0000-0000BE040000}"/>
    <cellStyle name="Comma 3 3 2 2 2 2" xfId="1218" xr:uid="{00000000-0005-0000-0000-0000BF040000}"/>
    <cellStyle name="Comma 3 3 3" xfId="1219" xr:uid="{00000000-0005-0000-0000-0000C0040000}"/>
    <cellStyle name="Comma 3 3 3 2" xfId="1220" xr:uid="{00000000-0005-0000-0000-0000C1040000}"/>
    <cellStyle name="Comma 3 3 3 2 2" xfId="1221" xr:uid="{00000000-0005-0000-0000-0000C2040000}"/>
    <cellStyle name="Comma 3 3 3 3" xfId="1222" xr:uid="{00000000-0005-0000-0000-0000C3040000}"/>
    <cellStyle name="Comma 3 3 3 3 2" xfId="1223" xr:uid="{00000000-0005-0000-0000-0000C4040000}"/>
    <cellStyle name="Comma 3 3 4" xfId="1224" xr:uid="{00000000-0005-0000-0000-0000C5040000}"/>
    <cellStyle name="Comma 3 3 4 2" xfId="1225" xr:uid="{00000000-0005-0000-0000-0000C6040000}"/>
    <cellStyle name="Comma 3 3 4 2 2" xfId="1226" xr:uid="{00000000-0005-0000-0000-0000C7040000}"/>
    <cellStyle name="Comma 3 4" xfId="1227" xr:uid="{00000000-0005-0000-0000-0000C8040000}"/>
    <cellStyle name="Comma 3 4 2" xfId="1228" xr:uid="{00000000-0005-0000-0000-0000C9040000}"/>
    <cellStyle name="Comma 3 5" xfId="1229" xr:uid="{00000000-0005-0000-0000-0000CA040000}"/>
    <cellStyle name="Comma 4" xfId="1230" xr:uid="{00000000-0005-0000-0000-0000CB040000}"/>
    <cellStyle name="Comma 4 2" xfId="1231" xr:uid="{00000000-0005-0000-0000-0000CC040000}"/>
    <cellStyle name="Comma 4 2 2" xfId="1232" xr:uid="{00000000-0005-0000-0000-0000CD040000}"/>
    <cellStyle name="Comma 4 2 2 2" xfId="1233" xr:uid="{00000000-0005-0000-0000-0000CE040000}"/>
    <cellStyle name="Comma 4 2 2 2 2" xfId="1234" xr:uid="{00000000-0005-0000-0000-0000CF040000}"/>
    <cellStyle name="Comma 4 3" xfId="1235" xr:uid="{00000000-0005-0000-0000-0000D0040000}"/>
    <cellStyle name="Comma 4 3 2" xfId="1236" xr:uid="{00000000-0005-0000-0000-0000D1040000}"/>
    <cellStyle name="Comma 4 4" xfId="1237" xr:uid="{00000000-0005-0000-0000-0000D2040000}"/>
    <cellStyle name="Comma 5" xfId="1238" xr:uid="{00000000-0005-0000-0000-0000D3040000}"/>
    <cellStyle name="Comma 5 2" xfId="1239" xr:uid="{00000000-0005-0000-0000-0000D4040000}"/>
    <cellStyle name="Comma 5 2 2" xfId="1240" xr:uid="{00000000-0005-0000-0000-0000D5040000}"/>
    <cellStyle name="Comma 5 2 2 2" xfId="1241" xr:uid="{00000000-0005-0000-0000-0000D6040000}"/>
    <cellStyle name="Comma 5 2 2 2 2" xfId="1242" xr:uid="{00000000-0005-0000-0000-0000D7040000}"/>
    <cellStyle name="Comma 5 3" xfId="1243" xr:uid="{00000000-0005-0000-0000-0000D8040000}"/>
    <cellStyle name="Comma 5 3 2" xfId="1244" xr:uid="{00000000-0005-0000-0000-0000D9040000}"/>
    <cellStyle name="Comma 5 3 2 2" xfId="1245" xr:uid="{00000000-0005-0000-0000-0000DA040000}"/>
    <cellStyle name="Comma 6" xfId="1246" xr:uid="{00000000-0005-0000-0000-0000DB040000}"/>
    <cellStyle name="Comma 6 2" xfId="1247" xr:uid="{00000000-0005-0000-0000-0000DC040000}"/>
    <cellStyle name="Comma 6 2 2" xfId="1248" xr:uid="{00000000-0005-0000-0000-0000DD040000}"/>
    <cellStyle name="Comma 6 2 2 2" xfId="1249" xr:uid="{00000000-0005-0000-0000-0000DE040000}"/>
    <cellStyle name="Comma 6 2 3" xfId="1250" xr:uid="{00000000-0005-0000-0000-0000DF040000}"/>
    <cellStyle name="Comma 6 3" xfId="1251" xr:uid="{00000000-0005-0000-0000-0000E0040000}"/>
    <cellStyle name="Comma 6 3 2" xfId="1252" xr:uid="{00000000-0005-0000-0000-0000E1040000}"/>
    <cellStyle name="Comma 6 4" xfId="1253" xr:uid="{00000000-0005-0000-0000-0000E2040000}"/>
    <cellStyle name="Comma 6 4 2" xfId="1254" xr:uid="{00000000-0005-0000-0000-0000E3040000}"/>
    <cellStyle name="Comma 7" xfId="1255" xr:uid="{00000000-0005-0000-0000-0000E4040000}"/>
    <cellStyle name="Comma 7 2" xfId="1256" xr:uid="{00000000-0005-0000-0000-0000E5040000}"/>
    <cellStyle name="Comma 7 2 2" xfId="1257" xr:uid="{00000000-0005-0000-0000-0000E6040000}"/>
    <cellStyle name="Comma 7 2 2 2" xfId="1258" xr:uid="{00000000-0005-0000-0000-0000E7040000}"/>
    <cellStyle name="Comma0" xfId="1259" xr:uid="{00000000-0005-0000-0000-0000E8040000}"/>
    <cellStyle name="Currency 2" xfId="3813" xr:uid="{00000000-0005-0000-0000-0000E9040000}"/>
    <cellStyle name="Currency 3" xfId="3815" xr:uid="{00000000-0005-0000-0000-0000EA040000}"/>
    <cellStyle name="Currency0" xfId="1260" xr:uid="{00000000-0005-0000-0000-0000EB040000}"/>
    <cellStyle name="Date" xfId="1261" xr:uid="{00000000-0005-0000-0000-0000EC040000}"/>
    <cellStyle name="Dobro 2" xfId="1262" xr:uid="{00000000-0005-0000-0000-0000ED040000}"/>
    <cellStyle name="Dobro 2 2" xfId="1263" xr:uid="{00000000-0005-0000-0000-0000EE040000}"/>
    <cellStyle name="Dobro 2 2 2" xfId="1264" xr:uid="{00000000-0005-0000-0000-0000EF040000}"/>
    <cellStyle name="Dobro 2 2 2 2" xfId="1265" xr:uid="{00000000-0005-0000-0000-0000F0040000}"/>
    <cellStyle name="Dobro 2 2 3" xfId="1266" xr:uid="{00000000-0005-0000-0000-0000F1040000}"/>
    <cellStyle name="Dobro 2 3" xfId="1267" xr:uid="{00000000-0005-0000-0000-0000F2040000}"/>
    <cellStyle name="Dobro 2 3 2" xfId="1268" xr:uid="{00000000-0005-0000-0000-0000F3040000}"/>
    <cellStyle name="Dobro 2 4" xfId="1269" xr:uid="{00000000-0005-0000-0000-0000F4040000}"/>
    <cellStyle name="Dobro 3" xfId="1270" xr:uid="{00000000-0005-0000-0000-0000F5040000}"/>
    <cellStyle name="Dobro 3 2" xfId="1271" xr:uid="{00000000-0005-0000-0000-0000F6040000}"/>
    <cellStyle name="Dobro 3 2 2" xfId="1272" xr:uid="{00000000-0005-0000-0000-0000F7040000}"/>
    <cellStyle name="Dobro 3 3" xfId="1273" xr:uid="{00000000-0005-0000-0000-0000F8040000}"/>
    <cellStyle name="Dobro 4" xfId="1274" xr:uid="{00000000-0005-0000-0000-0000F9040000}"/>
    <cellStyle name="Dobro 4 2" xfId="1275" xr:uid="{00000000-0005-0000-0000-0000FA040000}"/>
    <cellStyle name="Dobro 4 2 2" xfId="1276" xr:uid="{00000000-0005-0000-0000-0000FB040000}"/>
    <cellStyle name="Dobro 4 3" xfId="1277" xr:uid="{00000000-0005-0000-0000-0000FC040000}"/>
    <cellStyle name="Dobro 5" xfId="1278" xr:uid="{00000000-0005-0000-0000-0000FD040000}"/>
    <cellStyle name="Emphasis 1" xfId="1279" xr:uid="{00000000-0005-0000-0000-0000FE040000}"/>
    <cellStyle name="Emphasis 1 2" xfId="1280" xr:uid="{00000000-0005-0000-0000-0000FF040000}"/>
    <cellStyle name="Emphasis 1 2 2" xfId="1281" xr:uid="{00000000-0005-0000-0000-000000050000}"/>
    <cellStyle name="Emphasis 1 3" xfId="1282" xr:uid="{00000000-0005-0000-0000-000001050000}"/>
    <cellStyle name="Emphasis 2" xfId="1283" xr:uid="{00000000-0005-0000-0000-000002050000}"/>
    <cellStyle name="Emphasis 2 2" xfId="1284" xr:uid="{00000000-0005-0000-0000-000003050000}"/>
    <cellStyle name="Emphasis 2 2 2" xfId="1285" xr:uid="{00000000-0005-0000-0000-000004050000}"/>
    <cellStyle name="Emphasis 2 3" xfId="1286" xr:uid="{00000000-0005-0000-0000-000005050000}"/>
    <cellStyle name="Emphasis 3" xfId="1287" xr:uid="{00000000-0005-0000-0000-000006050000}"/>
    <cellStyle name="Emphasis 3 2" xfId="1288" xr:uid="{00000000-0005-0000-0000-000007050000}"/>
    <cellStyle name="Emphasis 3 2 2" xfId="1289" xr:uid="{00000000-0005-0000-0000-000008050000}"/>
    <cellStyle name="Emphasis 3 3" xfId="1290" xr:uid="{00000000-0005-0000-0000-000009050000}"/>
    <cellStyle name="Euro" xfId="1291" xr:uid="{00000000-0005-0000-0000-00000A050000}"/>
    <cellStyle name="Euro 2" xfId="1292" xr:uid="{00000000-0005-0000-0000-00000B050000}"/>
    <cellStyle name="Euro 2 2" xfId="1293" xr:uid="{00000000-0005-0000-0000-00000C050000}"/>
    <cellStyle name="Euro 2 2 2" xfId="1294" xr:uid="{00000000-0005-0000-0000-00000D050000}"/>
    <cellStyle name="Euro 2 2 2 2" xfId="1295" xr:uid="{00000000-0005-0000-0000-00000E050000}"/>
    <cellStyle name="Euro 2 2 2 2 2" xfId="1296" xr:uid="{00000000-0005-0000-0000-00000F050000}"/>
    <cellStyle name="Euro 2 3" xfId="1297" xr:uid="{00000000-0005-0000-0000-000010050000}"/>
    <cellStyle name="Euro 2 3 2" xfId="1298" xr:uid="{00000000-0005-0000-0000-000011050000}"/>
    <cellStyle name="Euro 2 3 2 2" xfId="1299" xr:uid="{00000000-0005-0000-0000-000012050000}"/>
    <cellStyle name="Euro 2 3 2 2 2" xfId="1300" xr:uid="{00000000-0005-0000-0000-000013050000}"/>
    <cellStyle name="Euro 2 4" xfId="1301" xr:uid="{00000000-0005-0000-0000-000014050000}"/>
    <cellStyle name="Euro 2 4 2" xfId="1302" xr:uid="{00000000-0005-0000-0000-000015050000}"/>
    <cellStyle name="Euro 2 4 2 2" xfId="1303" xr:uid="{00000000-0005-0000-0000-000016050000}"/>
    <cellStyle name="Euro 2 5" xfId="1304" xr:uid="{00000000-0005-0000-0000-000017050000}"/>
    <cellStyle name="Euro 3" xfId="1305" xr:uid="{00000000-0005-0000-0000-000018050000}"/>
    <cellStyle name="Euro 3 2" xfId="1306" xr:uid="{00000000-0005-0000-0000-000019050000}"/>
    <cellStyle name="Euro 3 2 2" xfId="1307" xr:uid="{00000000-0005-0000-0000-00001A050000}"/>
    <cellStyle name="Euro 3 2 2 2" xfId="1308" xr:uid="{00000000-0005-0000-0000-00001B050000}"/>
    <cellStyle name="Euro 3 2 2 2 2" xfId="1309" xr:uid="{00000000-0005-0000-0000-00001C050000}"/>
    <cellStyle name="Euro 3 2 2 2 2 2" xfId="1310" xr:uid="{00000000-0005-0000-0000-00001D050000}"/>
    <cellStyle name="Euro 3 2 3" xfId="1311" xr:uid="{00000000-0005-0000-0000-00001E050000}"/>
    <cellStyle name="Euro 3 2 3 2" xfId="1312" xr:uid="{00000000-0005-0000-0000-00001F050000}"/>
    <cellStyle name="Euro 3 2 3 2 2" xfId="1313" xr:uid="{00000000-0005-0000-0000-000020050000}"/>
    <cellStyle name="Euro 3 2 4" xfId="1314" xr:uid="{00000000-0005-0000-0000-000021050000}"/>
    <cellStyle name="Euro 3 3" xfId="1315" xr:uid="{00000000-0005-0000-0000-000022050000}"/>
    <cellStyle name="Euro 3 3 2" xfId="1316" xr:uid="{00000000-0005-0000-0000-000023050000}"/>
    <cellStyle name="Euro 3 3 2 2" xfId="1317" xr:uid="{00000000-0005-0000-0000-000024050000}"/>
    <cellStyle name="Euro 3 3 2 2 2" xfId="1318" xr:uid="{00000000-0005-0000-0000-000025050000}"/>
    <cellStyle name="Euro 3 4" xfId="1319" xr:uid="{00000000-0005-0000-0000-000026050000}"/>
    <cellStyle name="Euro 3 4 2" xfId="1320" xr:uid="{00000000-0005-0000-0000-000027050000}"/>
    <cellStyle name="Euro 3 5" xfId="1321" xr:uid="{00000000-0005-0000-0000-000028050000}"/>
    <cellStyle name="Euro 3 5 2" xfId="1322" xr:uid="{00000000-0005-0000-0000-000029050000}"/>
    <cellStyle name="Euro 3 5 2 2" xfId="1323" xr:uid="{00000000-0005-0000-0000-00002A050000}"/>
    <cellStyle name="Euro 4" xfId="1324" xr:uid="{00000000-0005-0000-0000-00002B050000}"/>
    <cellStyle name="Euro 4 2" xfId="1325" xr:uid="{00000000-0005-0000-0000-00002C050000}"/>
    <cellStyle name="Euro 4 2 2" xfId="1326" xr:uid="{00000000-0005-0000-0000-00002D050000}"/>
    <cellStyle name="Euro 4 2 2 2" xfId="1327" xr:uid="{00000000-0005-0000-0000-00002E050000}"/>
    <cellStyle name="Euro 4 2 2 2 2" xfId="1328" xr:uid="{00000000-0005-0000-0000-00002F050000}"/>
    <cellStyle name="Euro 4 2 2 2 2 2" xfId="1329" xr:uid="{00000000-0005-0000-0000-000030050000}"/>
    <cellStyle name="Euro 4 2 3" xfId="1330" xr:uid="{00000000-0005-0000-0000-000031050000}"/>
    <cellStyle name="Euro 4 2 3 2" xfId="1331" xr:uid="{00000000-0005-0000-0000-000032050000}"/>
    <cellStyle name="Euro 4 2 3 2 2" xfId="1332" xr:uid="{00000000-0005-0000-0000-000033050000}"/>
    <cellStyle name="Euro 4 2 4" xfId="1333" xr:uid="{00000000-0005-0000-0000-000034050000}"/>
    <cellStyle name="Euro 4 3" xfId="1334" xr:uid="{00000000-0005-0000-0000-000035050000}"/>
    <cellStyle name="Euro 4 3 2" xfId="1335" xr:uid="{00000000-0005-0000-0000-000036050000}"/>
    <cellStyle name="Euro 4 3 2 2" xfId="1336" xr:uid="{00000000-0005-0000-0000-000037050000}"/>
    <cellStyle name="Euro 5" xfId="1337" xr:uid="{00000000-0005-0000-0000-000038050000}"/>
    <cellStyle name="Euro 5 2" xfId="1338" xr:uid="{00000000-0005-0000-0000-000039050000}"/>
    <cellStyle name="Euro 5 2 2" xfId="1339" xr:uid="{00000000-0005-0000-0000-00003A050000}"/>
    <cellStyle name="Euro 5 2 2 2" xfId="1340" xr:uid="{00000000-0005-0000-0000-00003B050000}"/>
    <cellStyle name="Euro 5 2 2 2 2" xfId="1341" xr:uid="{00000000-0005-0000-0000-00003C050000}"/>
    <cellStyle name="Euro 5 3" xfId="1342" xr:uid="{00000000-0005-0000-0000-00003D050000}"/>
    <cellStyle name="Euro 5 3 2" xfId="1343" xr:uid="{00000000-0005-0000-0000-00003E050000}"/>
    <cellStyle name="Euro 5 3 2 2" xfId="1344" xr:uid="{00000000-0005-0000-0000-00003F050000}"/>
    <cellStyle name="Euro 5 4" xfId="1345" xr:uid="{00000000-0005-0000-0000-000040050000}"/>
    <cellStyle name="Euro 6" xfId="1346" xr:uid="{00000000-0005-0000-0000-000041050000}"/>
    <cellStyle name="Euro 6 2" xfId="1347" xr:uid="{00000000-0005-0000-0000-000042050000}"/>
    <cellStyle name="Euro 6 2 2" xfId="1348" xr:uid="{00000000-0005-0000-0000-000043050000}"/>
    <cellStyle name="Euro 6 2 2 2" xfId="1349" xr:uid="{00000000-0005-0000-0000-000044050000}"/>
    <cellStyle name="Euro 6 3" xfId="1350" xr:uid="{00000000-0005-0000-0000-000045050000}"/>
    <cellStyle name="Euro 6 4" xfId="1351" xr:uid="{00000000-0005-0000-0000-000046050000}"/>
    <cellStyle name="Euro 7" xfId="1352" xr:uid="{00000000-0005-0000-0000-000047050000}"/>
    <cellStyle name="Euro 7 2" xfId="1353" xr:uid="{00000000-0005-0000-0000-000048050000}"/>
    <cellStyle name="Euro 7 2 2" xfId="1354" xr:uid="{00000000-0005-0000-0000-000049050000}"/>
    <cellStyle name="Euro 7 2 2 2" xfId="1355" xr:uid="{00000000-0005-0000-0000-00004A050000}"/>
    <cellStyle name="Euro 7 3" xfId="1356" xr:uid="{00000000-0005-0000-0000-00004B050000}"/>
    <cellStyle name="Euro 7 3 2" xfId="1357" xr:uid="{00000000-0005-0000-0000-00004C050000}"/>
    <cellStyle name="Euro 8" xfId="1358" xr:uid="{00000000-0005-0000-0000-00004D050000}"/>
    <cellStyle name="Euro 8 2" xfId="1359" xr:uid="{00000000-0005-0000-0000-00004E050000}"/>
    <cellStyle name="Euro 8 2 2" xfId="1360" xr:uid="{00000000-0005-0000-0000-00004F050000}"/>
    <cellStyle name="Euro 8 3" xfId="1361" xr:uid="{00000000-0005-0000-0000-000050050000}"/>
    <cellStyle name="Euro 9" xfId="1362" xr:uid="{00000000-0005-0000-0000-000051050000}"/>
    <cellStyle name="Euro 9 2" xfId="1363" xr:uid="{00000000-0005-0000-0000-000052050000}"/>
    <cellStyle name="Excel Built-in Normal" xfId="1364" xr:uid="{00000000-0005-0000-0000-000053050000}"/>
    <cellStyle name="Excel Built-in Normal 2" xfId="1365" xr:uid="{00000000-0005-0000-0000-000054050000}"/>
    <cellStyle name="Excel Built-in Normal 2 2" xfId="1366" xr:uid="{00000000-0005-0000-0000-000055050000}"/>
    <cellStyle name="Excel Built-in Normal 3" xfId="1367" xr:uid="{00000000-0005-0000-0000-000056050000}"/>
    <cellStyle name="Explanatory Text 2" xfId="1368" xr:uid="{00000000-0005-0000-0000-000057050000}"/>
    <cellStyle name="Explanatory Text 2 2" xfId="1369" xr:uid="{00000000-0005-0000-0000-000058050000}"/>
    <cellStyle name="Explanatory Text 2 3" xfId="1370" xr:uid="{00000000-0005-0000-0000-000059050000}"/>
    <cellStyle name="Explanatory Text 2 3 2" xfId="1371" xr:uid="{00000000-0005-0000-0000-00005A050000}"/>
    <cellStyle name="Explanatory Text 2 4" xfId="1372" xr:uid="{00000000-0005-0000-0000-00005B050000}"/>
    <cellStyle name="Explanatory Text 3" xfId="1373" xr:uid="{00000000-0005-0000-0000-00005C050000}"/>
    <cellStyle name="Explanatory Text 3 2" xfId="1374" xr:uid="{00000000-0005-0000-0000-00005D050000}"/>
    <cellStyle name="Explanatory Text 3 2 2" xfId="1375" xr:uid="{00000000-0005-0000-0000-00005E050000}"/>
    <cellStyle name="Explanatory Text 3 3" xfId="1376" xr:uid="{00000000-0005-0000-0000-00005F050000}"/>
    <cellStyle name="Explanatory Text 4" xfId="1377" xr:uid="{00000000-0005-0000-0000-000060050000}"/>
    <cellStyle name="Explanatory Text 4 2" xfId="1378" xr:uid="{00000000-0005-0000-0000-000061050000}"/>
    <cellStyle name="Explanatory Text 4 2 2" xfId="1379" xr:uid="{00000000-0005-0000-0000-000062050000}"/>
    <cellStyle name="Explanatory Text 4 3" xfId="1380" xr:uid="{00000000-0005-0000-0000-000063050000}"/>
    <cellStyle name="Explanatory Text 5" xfId="1381" xr:uid="{00000000-0005-0000-0000-000064050000}"/>
    <cellStyle name="Explanatory Text 5 2" xfId="1382" xr:uid="{00000000-0005-0000-0000-000065050000}"/>
    <cellStyle name="Explanatory Text 5 2 2" xfId="1383" xr:uid="{00000000-0005-0000-0000-000066050000}"/>
    <cellStyle name="Explanatory Text 5 3" xfId="1384" xr:uid="{00000000-0005-0000-0000-000067050000}"/>
    <cellStyle name="Explanatory Text 6" xfId="1385" xr:uid="{00000000-0005-0000-0000-000068050000}"/>
    <cellStyle name="Explanatory Text 6 2" xfId="1386" xr:uid="{00000000-0005-0000-0000-000069050000}"/>
    <cellStyle name="Explanatory Text 7" xfId="1387" xr:uid="{00000000-0005-0000-0000-00006A050000}"/>
    <cellStyle name="Fixed" xfId="1388" xr:uid="{00000000-0005-0000-0000-00006B050000}"/>
    <cellStyle name="general" xfId="1389" xr:uid="{00000000-0005-0000-0000-00006C050000}"/>
    <cellStyle name="general 2" xfId="1390" xr:uid="{00000000-0005-0000-0000-00006D050000}"/>
    <cellStyle name="general 2 2" xfId="1391" xr:uid="{00000000-0005-0000-0000-00006E050000}"/>
    <cellStyle name="general 2 2 2" xfId="1392" xr:uid="{00000000-0005-0000-0000-00006F050000}"/>
    <cellStyle name="general 2 3" xfId="1393" xr:uid="{00000000-0005-0000-0000-000070050000}"/>
    <cellStyle name="general 3" xfId="1394" xr:uid="{00000000-0005-0000-0000-000071050000}"/>
    <cellStyle name="general 3 2" xfId="1395" xr:uid="{00000000-0005-0000-0000-000072050000}"/>
    <cellStyle name="general 4" xfId="1396" xr:uid="{00000000-0005-0000-0000-000073050000}"/>
    <cellStyle name="Good 2" xfId="1397" xr:uid="{00000000-0005-0000-0000-000074050000}"/>
    <cellStyle name="Good 2 2" xfId="1398" xr:uid="{00000000-0005-0000-0000-000075050000}"/>
    <cellStyle name="Good 2 3" xfId="1399" xr:uid="{00000000-0005-0000-0000-000076050000}"/>
    <cellStyle name="Good 2 3 2" xfId="1400" xr:uid="{00000000-0005-0000-0000-000077050000}"/>
    <cellStyle name="Good 2 3 2 2" xfId="1401" xr:uid="{00000000-0005-0000-0000-000078050000}"/>
    <cellStyle name="Good 2 3 3" xfId="1402" xr:uid="{00000000-0005-0000-0000-000079050000}"/>
    <cellStyle name="Good 2 4" xfId="1403" xr:uid="{00000000-0005-0000-0000-00007A050000}"/>
    <cellStyle name="Good 2 4 2" xfId="1404" xr:uid="{00000000-0005-0000-0000-00007B050000}"/>
    <cellStyle name="Good 2 4 2 2" xfId="1405" xr:uid="{00000000-0005-0000-0000-00007C050000}"/>
    <cellStyle name="Good 2 4 3" xfId="1406" xr:uid="{00000000-0005-0000-0000-00007D050000}"/>
    <cellStyle name="Good 2 5" xfId="1407" xr:uid="{00000000-0005-0000-0000-00007E050000}"/>
    <cellStyle name="Good 2 5 2" xfId="1408" xr:uid="{00000000-0005-0000-0000-00007F050000}"/>
    <cellStyle name="Good 2 6" xfId="1409" xr:uid="{00000000-0005-0000-0000-000080050000}"/>
    <cellStyle name="Good 3" xfId="1410" xr:uid="{00000000-0005-0000-0000-000081050000}"/>
    <cellStyle name="Good 3 2" xfId="1411" xr:uid="{00000000-0005-0000-0000-000082050000}"/>
    <cellStyle name="Good 3 2 2" xfId="1412" xr:uid="{00000000-0005-0000-0000-000083050000}"/>
    <cellStyle name="Good 3 3" xfId="1413" xr:uid="{00000000-0005-0000-0000-000084050000}"/>
    <cellStyle name="Good 4" xfId="1414" xr:uid="{00000000-0005-0000-0000-000085050000}"/>
    <cellStyle name="Good 4 2" xfId="1415" xr:uid="{00000000-0005-0000-0000-000086050000}"/>
    <cellStyle name="Good 4 2 2" xfId="1416" xr:uid="{00000000-0005-0000-0000-000087050000}"/>
    <cellStyle name="Good 4 3" xfId="1417" xr:uid="{00000000-0005-0000-0000-000088050000}"/>
    <cellStyle name="Good 5" xfId="1418" xr:uid="{00000000-0005-0000-0000-000089050000}"/>
    <cellStyle name="Good 5 2" xfId="1419" xr:uid="{00000000-0005-0000-0000-00008A050000}"/>
    <cellStyle name="Good 5 2 2" xfId="1420" xr:uid="{00000000-0005-0000-0000-00008B050000}"/>
    <cellStyle name="Good 5 3" xfId="1421" xr:uid="{00000000-0005-0000-0000-00008C050000}"/>
    <cellStyle name="Good 6" xfId="1422" xr:uid="{00000000-0005-0000-0000-00008D050000}"/>
    <cellStyle name="Good 6 2" xfId="1423" xr:uid="{00000000-0005-0000-0000-00008E050000}"/>
    <cellStyle name="Good 6 2 2" xfId="1424" xr:uid="{00000000-0005-0000-0000-00008F050000}"/>
    <cellStyle name="Good 6 3" xfId="1425" xr:uid="{00000000-0005-0000-0000-000090050000}"/>
    <cellStyle name="gs]_x000a__x000a_Window=2,20,640,452, , ,3_x000a__x000a_dir1=0,0,640,184,-1,-1,3,30,201,1808,254,C:\EXCEL\VERKAUF\GLOBUS\*.*_x000a__x000a_dir20=11" xfId="1426" xr:uid="{00000000-0005-0000-0000-000091050000}"/>
    <cellStyle name="gs]_x000a__x000a_Window=2,20,640,452, , ,3_x000a__x000a_dir1=0,0,640,184,-1,-1,3,30,201,1808,254,C:\EXCEL\VERKAUF\GLOBUS\*.*_x000a__x000a_dir20=11 2" xfId="1427" xr:uid="{00000000-0005-0000-0000-000092050000}"/>
    <cellStyle name="gs]_x000a__x000a_Window=2,20,640,452, , ,3_x000a__x000a_dir1=0,0,640,184,-1,-1,3,30,201,1808,254,C:\EXCEL\VERKAUF\GLOBUS\*.*_x000a__x000a_dir20=11 2 2" xfId="1428" xr:uid="{00000000-0005-0000-0000-000093050000}"/>
    <cellStyle name="gs]_x000d__x000a_Window=2,20,640,452, , ,3_x000d__x000a_dir1=0,0,640,184,-1,-1,3,30,201,1808,254,C:\EXCEL\VERKAUF\GLOBUS\*.*_x000d__x000a_dir20=11" xfId="1429" xr:uid="{00000000-0005-0000-0000-000094050000}"/>
    <cellStyle name="Heading 1 2" xfId="1430" xr:uid="{00000000-0005-0000-0000-000095050000}"/>
    <cellStyle name="Heading 1 2 2" xfId="1431" xr:uid="{00000000-0005-0000-0000-000096050000}"/>
    <cellStyle name="Heading 1 2 3" xfId="1432" xr:uid="{00000000-0005-0000-0000-000097050000}"/>
    <cellStyle name="Heading 1 2 3 2" xfId="1433" xr:uid="{00000000-0005-0000-0000-000098050000}"/>
    <cellStyle name="Heading 1 2 3 2 2" xfId="1434" xr:uid="{00000000-0005-0000-0000-000099050000}"/>
    <cellStyle name="Heading 1 2 3 3" xfId="1435" xr:uid="{00000000-0005-0000-0000-00009A050000}"/>
    <cellStyle name="Heading 1 2 3 3 2" xfId="1436" xr:uid="{00000000-0005-0000-0000-00009B050000}"/>
    <cellStyle name="Heading 1 2 4" xfId="1437" xr:uid="{00000000-0005-0000-0000-00009C050000}"/>
    <cellStyle name="Heading 1 2 4 2" xfId="1438" xr:uid="{00000000-0005-0000-0000-00009D050000}"/>
    <cellStyle name="Heading 1 2 4 2 2" xfId="1439" xr:uid="{00000000-0005-0000-0000-00009E050000}"/>
    <cellStyle name="Heading 1 2 4 3" xfId="1440" xr:uid="{00000000-0005-0000-0000-00009F050000}"/>
    <cellStyle name="Heading 1 2 5" xfId="1441" xr:uid="{00000000-0005-0000-0000-0000A0050000}"/>
    <cellStyle name="Heading 1 2 5 2" xfId="1442" xr:uid="{00000000-0005-0000-0000-0000A1050000}"/>
    <cellStyle name="Heading 1 2 6" xfId="1443" xr:uid="{00000000-0005-0000-0000-0000A2050000}"/>
    <cellStyle name="Heading 1 3" xfId="1444" xr:uid="{00000000-0005-0000-0000-0000A3050000}"/>
    <cellStyle name="Heading 1 3 2" xfId="1445" xr:uid="{00000000-0005-0000-0000-0000A4050000}"/>
    <cellStyle name="Heading 1 3 2 2" xfId="1446" xr:uid="{00000000-0005-0000-0000-0000A5050000}"/>
    <cellStyle name="Heading 1 3 3" xfId="1447" xr:uid="{00000000-0005-0000-0000-0000A6050000}"/>
    <cellStyle name="Heading 1 4" xfId="1448" xr:uid="{00000000-0005-0000-0000-0000A7050000}"/>
    <cellStyle name="Heading 1 4 2" xfId="1449" xr:uid="{00000000-0005-0000-0000-0000A8050000}"/>
    <cellStyle name="Heading 1 4 2 2" xfId="1450" xr:uid="{00000000-0005-0000-0000-0000A9050000}"/>
    <cellStyle name="Heading 1 4 3" xfId="1451" xr:uid="{00000000-0005-0000-0000-0000AA050000}"/>
    <cellStyle name="Heading 1 5" xfId="1452" xr:uid="{00000000-0005-0000-0000-0000AB050000}"/>
    <cellStyle name="Heading 1 5 2" xfId="1453" xr:uid="{00000000-0005-0000-0000-0000AC050000}"/>
    <cellStyle name="Heading 1 5 2 2" xfId="1454" xr:uid="{00000000-0005-0000-0000-0000AD050000}"/>
    <cellStyle name="Heading 1 5 3" xfId="1455" xr:uid="{00000000-0005-0000-0000-0000AE050000}"/>
    <cellStyle name="Heading 1 6" xfId="1456" xr:uid="{00000000-0005-0000-0000-0000AF050000}"/>
    <cellStyle name="Heading 1 6 2" xfId="1457" xr:uid="{00000000-0005-0000-0000-0000B0050000}"/>
    <cellStyle name="Heading 1 7" xfId="1458" xr:uid="{00000000-0005-0000-0000-0000B1050000}"/>
    <cellStyle name="Heading 2 2" xfId="1459" xr:uid="{00000000-0005-0000-0000-0000B2050000}"/>
    <cellStyle name="Heading 2 2 2" xfId="1460" xr:uid="{00000000-0005-0000-0000-0000B3050000}"/>
    <cellStyle name="Heading 2 2 3" xfId="1461" xr:uid="{00000000-0005-0000-0000-0000B4050000}"/>
    <cellStyle name="Heading 2 2 3 2" xfId="1462" xr:uid="{00000000-0005-0000-0000-0000B5050000}"/>
    <cellStyle name="Heading 2 2 3 2 2" xfId="1463" xr:uid="{00000000-0005-0000-0000-0000B6050000}"/>
    <cellStyle name="Heading 2 2 3 3" xfId="1464" xr:uid="{00000000-0005-0000-0000-0000B7050000}"/>
    <cellStyle name="Heading 2 2 3 3 2" xfId="1465" xr:uid="{00000000-0005-0000-0000-0000B8050000}"/>
    <cellStyle name="Heading 2 2 4" xfId="1466" xr:uid="{00000000-0005-0000-0000-0000B9050000}"/>
    <cellStyle name="Heading 2 2 4 2" xfId="1467" xr:uid="{00000000-0005-0000-0000-0000BA050000}"/>
    <cellStyle name="Heading 2 2 4 2 2" xfId="1468" xr:uid="{00000000-0005-0000-0000-0000BB050000}"/>
    <cellStyle name="Heading 2 2 4 3" xfId="1469" xr:uid="{00000000-0005-0000-0000-0000BC050000}"/>
    <cellStyle name="Heading 2 2 5" xfId="1470" xr:uid="{00000000-0005-0000-0000-0000BD050000}"/>
    <cellStyle name="Heading 2 2 5 2" xfId="1471" xr:uid="{00000000-0005-0000-0000-0000BE050000}"/>
    <cellStyle name="Heading 2 2 6" xfId="1472" xr:uid="{00000000-0005-0000-0000-0000BF050000}"/>
    <cellStyle name="Heading 2 3" xfId="1473" xr:uid="{00000000-0005-0000-0000-0000C0050000}"/>
    <cellStyle name="Heading 2 3 2" xfId="1474" xr:uid="{00000000-0005-0000-0000-0000C1050000}"/>
    <cellStyle name="Heading 2 3 2 2" xfId="1475" xr:uid="{00000000-0005-0000-0000-0000C2050000}"/>
    <cellStyle name="Heading 2 3 3" xfId="1476" xr:uid="{00000000-0005-0000-0000-0000C3050000}"/>
    <cellStyle name="Heading 2 4" xfId="1477" xr:uid="{00000000-0005-0000-0000-0000C4050000}"/>
    <cellStyle name="Heading 2 4 2" xfId="1478" xr:uid="{00000000-0005-0000-0000-0000C5050000}"/>
    <cellStyle name="Heading 2 4 2 2" xfId="1479" xr:uid="{00000000-0005-0000-0000-0000C6050000}"/>
    <cellStyle name="Heading 2 4 3" xfId="1480" xr:uid="{00000000-0005-0000-0000-0000C7050000}"/>
    <cellStyle name="Heading 2 5" xfId="1481" xr:uid="{00000000-0005-0000-0000-0000C8050000}"/>
    <cellStyle name="Heading 2 5 2" xfId="1482" xr:uid="{00000000-0005-0000-0000-0000C9050000}"/>
    <cellStyle name="Heading 2 5 2 2" xfId="1483" xr:uid="{00000000-0005-0000-0000-0000CA050000}"/>
    <cellStyle name="Heading 2 5 3" xfId="1484" xr:uid="{00000000-0005-0000-0000-0000CB050000}"/>
    <cellStyle name="Heading 2 6" xfId="1485" xr:uid="{00000000-0005-0000-0000-0000CC050000}"/>
    <cellStyle name="Heading 2 6 2" xfId="1486" xr:uid="{00000000-0005-0000-0000-0000CD050000}"/>
    <cellStyle name="Heading 2 7" xfId="1487" xr:uid="{00000000-0005-0000-0000-0000CE050000}"/>
    <cellStyle name="Heading 3 2" xfId="1488" xr:uid="{00000000-0005-0000-0000-0000CF050000}"/>
    <cellStyle name="Heading 3 2 2" xfId="1489" xr:uid="{00000000-0005-0000-0000-0000D0050000}"/>
    <cellStyle name="Heading 3 2 3" xfId="1490" xr:uid="{00000000-0005-0000-0000-0000D1050000}"/>
    <cellStyle name="Heading 3 2 3 2" xfId="1491" xr:uid="{00000000-0005-0000-0000-0000D2050000}"/>
    <cellStyle name="Heading 3 2 3 2 2" xfId="1492" xr:uid="{00000000-0005-0000-0000-0000D3050000}"/>
    <cellStyle name="Heading 3 2 3 3" xfId="1493" xr:uid="{00000000-0005-0000-0000-0000D4050000}"/>
    <cellStyle name="Heading 3 2 3 3 2" xfId="1494" xr:uid="{00000000-0005-0000-0000-0000D5050000}"/>
    <cellStyle name="Heading 3 2 4" xfId="1495" xr:uid="{00000000-0005-0000-0000-0000D6050000}"/>
    <cellStyle name="Heading 3 2 4 2" xfId="1496" xr:uid="{00000000-0005-0000-0000-0000D7050000}"/>
    <cellStyle name="Heading 3 2 4 2 2" xfId="1497" xr:uid="{00000000-0005-0000-0000-0000D8050000}"/>
    <cellStyle name="Heading 3 2 4 3" xfId="1498" xr:uid="{00000000-0005-0000-0000-0000D9050000}"/>
    <cellStyle name="Heading 3 2 5" xfId="1499" xr:uid="{00000000-0005-0000-0000-0000DA050000}"/>
    <cellStyle name="Heading 3 2 5 2" xfId="1500" xr:uid="{00000000-0005-0000-0000-0000DB050000}"/>
    <cellStyle name="Heading 3 2 6" xfId="1501" xr:uid="{00000000-0005-0000-0000-0000DC050000}"/>
    <cellStyle name="Heading 3 3" xfId="1502" xr:uid="{00000000-0005-0000-0000-0000DD050000}"/>
    <cellStyle name="Heading 3 3 2" xfId="1503" xr:uid="{00000000-0005-0000-0000-0000DE050000}"/>
    <cellStyle name="Heading 3 3 2 2" xfId="1504" xr:uid="{00000000-0005-0000-0000-0000DF050000}"/>
    <cellStyle name="Heading 3 3 3" xfId="1505" xr:uid="{00000000-0005-0000-0000-0000E0050000}"/>
    <cellStyle name="Heading 3 4" xfId="1506" xr:uid="{00000000-0005-0000-0000-0000E1050000}"/>
    <cellStyle name="Heading 3 4 2" xfId="1507" xr:uid="{00000000-0005-0000-0000-0000E2050000}"/>
    <cellStyle name="Heading 3 4 2 2" xfId="1508" xr:uid="{00000000-0005-0000-0000-0000E3050000}"/>
    <cellStyle name="Heading 3 4 3" xfId="1509" xr:uid="{00000000-0005-0000-0000-0000E4050000}"/>
    <cellStyle name="Heading 3 5" xfId="1510" xr:uid="{00000000-0005-0000-0000-0000E5050000}"/>
    <cellStyle name="Heading 3 5 2" xfId="1511" xr:uid="{00000000-0005-0000-0000-0000E6050000}"/>
    <cellStyle name="Heading 3 5 2 2" xfId="1512" xr:uid="{00000000-0005-0000-0000-0000E7050000}"/>
    <cellStyle name="Heading 3 5 3" xfId="1513" xr:uid="{00000000-0005-0000-0000-0000E8050000}"/>
    <cellStyle name="Heading 3 6" xfId="1514" xr:uid="{00000000-0005-0000-0000-0000E9050000}"/>
    <cellStyle name="Heading 3 6 2" xfId="1515" xr:uid="{00000000-0005-0000-0000-0000EA050000}"/>
    <cellStyle name="Heading 3 7" xfId="1516" xr:uid="{00000000-0005-0000-0000-0000EB050000}"/>
    <cellStyle name="Heading 4 2" xfId="1517" xr:uid="{00000000-0005-0000-0000-0000EC050000}"/>
    <cellStyle name="Heading 4 2 2" xfId="1518" xr:uid="{00000000-0005-0000-0000-0000ED050000}"/>
    <cellStyle name="Heading 4 2 3" xfId="1519" xr:uid="{00000000-0005-0000-0000-0000EE050000}"/>
    <cellStyle name="Heading 4 2 3 2" xfId="1520" xr:uid="{00000000-0005-0000-0000-0000EF050000}"/>
    <cellStyle name="Heading 4 2 3 2 2" xfId="1521" xr:uid="{00000000-0005-0000-0000-0000F0050000}"/>
    <cellStyle name="Heading 4 2 3 3" xfId="1522" xr:uid="{00000000-0005-0000-0000-0000F1050000}"/>
    <cellStyle name="Heading 4 2 3 3 2" xfId="1523" xr:uid="{00000000-0005-0000-0000-0000F2050000}"/>
    <cellStyle name="Heading 4 2 4" xfId="1524" xr:uid="{00000000-0005-0000-0000-0000F3050000}"/>
    <cellStyle name="Heading 4 2 4 2" xfId="1525" xr:uid="{00000000-0005-0000-0000-0000F4050000}"/>
    <cellStyle name="Heading 4 2 4 2 2" xfId="1526" xr:uid="{00000000-0005-0000-0000-0000F5050000}"/>
    <cellStyle name="Heading 4 2 4 3" xfId="1527" xr:uid="{00000000-0005-0000-0000-0000F6050000}"/>
    <cellStyle name="Heading 4 2 5" xfId="1528" xr:uid="{00000000-0005-0000-0000-0000F7050000}"/>
    <cellStyle name="Heading 4 2 5 2" xfId="1529" xr:uid="{00000000-0005-0000-0000-0000F8050000}"/>
    <cellStyle name="Heading 4 2 6" xfId="1530" xr:uid="{00000000-0005-0000-0000-0000F9050000}"/>
    <cellStyle name="Heading 4 3" xfId="1531" xr:uid="{00000000-0005-0000-0000-0000FA050000}"/>
    <cellStyle name="Heading 4 3 2" xfId="1532" xr:uid="{00000000-0005-0000-0000-0000FB050000}"/>
    <cellStyle name="Heading 4 3 2 2" xfId="1533" xr:uid="{00000000-0005-0000-0000-0000FC050000}"/>
    <cellStyle name="Heading 4 3 3" xfId="1534" xr:uid="{00000000-0005-0000-0000-0000FD050000}"/>
    <cellStyle name="Heading 4 4" xfId="1535" xr:uid="{00000000-0005-0000-0000-0000FE050000}"/>
    <cellStyle name="Heading 4 4 2" xfId="1536" xr:uid="{00000000-0005-0000-0000-0000FF050000}"/>
    <cellStyle name="Heading 4 4 2 2" xfId="1537" xr:uid="{00000000-0005-0000-0000-000000060000}"/>
    <cellStyle name="Heading 4 4 3" xfId="1538" xr:uid="{00000000-0005-0000-0000-000001060000}"/>
    <cellStyle name="Heading 4 5" xfId="1539" xr:uid="{00000000-0005-0000-0000-000002060000}"/>
    <cellStyle name="Heading 4 5 2" xfId="1540" xr:uid="{00000000-0005-0000-0000-000003060000}"/>
    <cellStyle name="Heading 4 5 2 2" xfId="1541" xr:uid="{00000000-0005-0000-0000-000004060000}"/>
    <cellStyle name="Heading 4 5 3" xfId="1542" xr:uid="{00000000-0005-0000-0000-000005060000}"/>
    <cellStyle name="Heading 4 6" xfId="1543" xr:uid="{00000000-0005-0000-0000-000006060000}"/>
    <cellStyle name="Heading 4 6 2" xfId="1544" xr:uid="{00000000-0005-0000-0000-000007060000}"/>
    <cellStyle name="Heading 4 7" xfId="1545" xr:uid="{00000000-0005-0000-0000-000008060000}"/>
    <cellStyle name="Hiperpovezava 2" xfId="1546" xr:uid="{00000000-0005-0000-0000-000009060000}"/>
    <cellStyle name="Hiperpovezava 2 2" xfId="1547" xr:uid="{00000000-0005-0000-0000-00000A060000}"/>
    <cellStyle name="Hiperpovezava 2 2 2" xfId="1548" xr:uid="{00000000-0005-0000-0000-00000B060000}"/>
    <cellStyle name="Hiperpovezava 2 2 2 2" xfId="1549" xr:uid="{00000000-0005-0000-0000-00000C060000}"/>
    <cellStyle name="Hiperpovezava 2 2 3" xfId="1550" xr:uid="{00000000-0005-0000-0000-00000D060000}"/>
    <cellStyle name="Hiperpovezava 2 2 3 2" xfId="1551" xr:uid="{00000000-0005-0000-0000-00000E060000}"/>
    <cellStyle name="Hiperpovezava 2 3" xfId="1552" xr:uid="{00000000-0005-0000-0000-00000F060000}"/>
    <cellStyle name="Hiperpovezava 2 3 2" xfId="1553" xr:uid="{00000000-0005-0000-0000-000010060000}"/>
    <cellStyle name="Hiperpovezava 2 3 3" xfId="1554" xr:uid="{00000000-0005-0000-0000-000011060000}"/>
    <cellStyle name="Hiperpovezava 2 4" xfId="1555" xr:uid="{00000000-0005-0000-0000-000012060000}"/>
    <cellStyle name="Hiperpovezava 2 4 2" xfId="1556" xr:uid="{00000000-0005-0000-0000-000013060000}"/>
    <cellStyle name="Hiperpovezava 2 5" xfId="1557" xr:uid="{00000000-0005-0000-0000-000014060000}"/>
    <cellStyle name="Hiperpovezava 3" xfId="1558" xr:uid="{00000000-0005-0000-0000-000015060000}"/>
    <cellStyle name="Hiperpovezava 3 2" xfId="1559" xr:uid="{00000000-0005-0000-0000-000016060000}"/>
    <cellStyle name="Hiperpovezava 4" xfId="1560" xr:uid="{00000000-0005-0000-0000-000017060000}"/>
    <cellStyle name="Hyperlink 2" xfId="1561" xr:uid="{00000000-0005-0000-0000-000018060000}"/>
    <cellStyle name="Hyperlink 2 2" xfId="1562" xr:uid="{00000000-0005-0000-0000-000019060000}"/>
    <cellStyle name="Hyperlink 2 2 2" xfId="1563" xr:uid="{00000000-0005-0000-0000-00001A060000}"/>
    <cellStyle name="Hyperlink 2 3" xfId="1564" xr:uid="{00000000-0005-0000-0000-00001B060000}"/>
    <cellStyle name="Input 2" xfId="1565" xr:uid="{00000000-0005-0000-0000-00001C060000}"/>
    <cellStyle name="Input 2 2" xfId="1566" xr:uid="{00000000-0005-0000-0000-00001D060000}"/>
    <cellStyle name="Input 2 3" xfId="1567" xr:uid="{00000000-0005-0000-0000-00001E060000}"/>
    <cellStyle name="Input 2 3 2" xfId="1568" xr:uid="{00000000-0005-0000-0000-00001F060000}"/>
    <cellStyle name="Input 2 3 2 2" xfId="1569" xr:uid="{00000000-0005-0000-0000-000020060000}"/>
    <cellStyle name="Input 2 3 3" xfId="1570" xr:uid="{00000000-0005-0000-0000-000021060000}"/>
    <cellStyle name="Input 2 4" xfId="1571" xr:uid="{00000000-0005-0000-0000-000022060000}"/>
    <cellStyle name="Input 2 4 2" xfId="1572" xr:uid="{00000000-0005-0000-0000-000023060000}"/>
    <cellStyle name="Input 2 4 2 2" xfId="1573" xr:uid="{00000000-0005-0000-0000-000024060000}"/>
    <cellStyle name="Input 2 4 3" xfId="1574" xr:uid="{00000000-0005-0000-0000-000025060000}"/>
    <cellStyle name="Input 2 5" xfId="1575" xr:uid="{00000000-0005-0000-0000-000026060000}"/>
    <cellStyle name="Input 2 5 2" xfId="1576" xr:uid="{00000000-0005-0000-0000-000027060000}"/>
    <cellStyle name="Input 2 6" xfId="1577" xr:uid="{00000000-0005-0000-0000-000028060000}"/>
    <cellStyle name="Input 3" xfId="1578" xr:uid="{00000000-0005-0000-0000-000029060000}"/>
    <cellStyle name="Input 3 2" xfId="1579" xr:uid="{00000000-0005-0000-0000-00002A060000}"/>
    <cellStyle name="Input 3 2 2" xfId="1580" xr:uid="{00000000-0005-0000-0000-00002B060000}"/>
    <cellStyle name="Input 3 3" xfId="1581" xr:uid="{00000000-0005-0000-0000-00002C060000}"/>
    <cellStyle name="Input 4" xfId="1582" xr:uid="{00000000-0005-0000-0000-00002D060000}"/>
    <cellStyle name="Input 4 2" xfId="1583" xr:uid="{00000000-0005-0000-0000-00002E060000}"/>
    <cellStyle name="Input 4 2 2" xfId="1584" xr:uid="{00000000-0005-0000-0000-00002F060000}"/>
    <cellStyle name="Input 4 3" xfId="1585" xr:uid="{00000000-0005-0000-0000-000030060000}"/>
    <cellStyle name="Input 5" xfId="1586" xr:uid="{00000000-0005-0000-0000-000031060000}"/>
    <cellStyle name="Input 5 2" xfId="1587" xr:uid="{00000000-0005-0000-0000-000032060000}"/>
    <cellStyle name="Input 5 2 2" xfId="1588" xr:uid="{00000000-0005-0000-0000-000033060000}"/>
    <cellStyle name="Input 5 3" xfId="1589" xr:uid="{00000000-0005-0000-0000-000034060000}"/>
    <cellStyle name="Input 6" xfId="1590" xr:uid="{00000000-0005-0000-0000-000035060000}"/>
    <cellStyle name="Input 6 2" xfId="1591" xr:uid="{00000000-0005-0000-0000-000036060000}"/>
    <cellStyle name="Input 7" xfId="1592" xr:uid="{00000000-0005-0000-0000-000037060000}"/>
    <cellStyle name="Izhod 2" xfId="1593" xr:uid="{00000000-0005-0000-0000-000038060000}"/>
    <cellStyle name="Izhod 2 2" xfId="1594" xr:uid="{00000000-0005-0000-0000-000039060000}"/>
    <cellStyle name="Izhod 2 2 2" xfId="1595" xr:uid="{00000000-0005-0000-0000-00003A060000}"/>
    <cellStyle name="Izhod 2 2 2 2" xfId="1596" xr:uid="{00000000-0005-0000-0000-00003B060000}"/>
    <cellStyle name="Izhod 2 2 3" xfId="1597" xr:uid="{00000000-0005-0000-0000-00003C060000}"/>
    <cellStyle name="Izhod 2 3" xfId="1598" xr:uid="{00000000-0005-0000-0000-00003D060000}"/>
    <cellStyle name="Izhod 2 3 2" xfId="1599" xr:uid="{00000000-0005-0000-0000-00003E060000}"/>
    <cellStyle name="Izhod 2 4" xfId="1600" xr:uid="{00000000-0005-0000-0000-00003F060000}"/>
    <cellStyle name="Izhod 3" xfId="1601" xr:uid="{00000000-0005-0000-0000-000040060000}"/>
    <cellStyle name="Izhod 3 2" xfId="1602" xr:uid="{00000000-0005-0000-0000-000041060000}"/>
    <cellStyle name="Izhod 3 2 2" xfId="1603" xr:uid="{00000000-0005-0000-0000-000042060000}"/>
    <cellStyle name="Izhod 3 3" xfId="1604" xr:uid="{00000000-0005-0000-0000-000043060000}"/>
    <cellStyle name="Izhod 4" xfId="1605" xr:uid="{00000000-0005-0000-0000-000044060000}"/>
    <cellStyle name="Izhod 4 2" xfId="1606" xr:uid="{00000000-0005-0000-0000-000045060000}"/>
    <cellStyle name="Izhod 4 2 2" xfId="1607" xr:uid="{00000000-0005-0000-0000-000046060000}"/>
    <cellStyle name="Izhod 4 3" xfId="1608" xr:uid="{00000000-0005-0000-0000-000047060000}"/>
    <cellStyle name="Izhod 5" xfId="1609" xr:uid="{00000000-0005-0000-0000-000048060000}"/>
    <cellStyle name="kolona A" xfId="1610" xr:uid="{00000000-0005-0000-0000-000049060000}"/>
    <cellStyle name="kolona A 2" xfId="1611" xr:uid="{00000000-0005-0000-0000-00004A060000}"/>
    <cellStyle name="kolona A 2 2" xfId="1612" xr:uid="{00000000-0005-0000-0000-00004B060000}"/>
    <cellStyle name="kolona A 3" xfId="1613" xr:uid="{00000000-0005-0000-0000-00004C060000}"/>
    <cellStyle name="kolona B" xfId="1614" xr:uid="{00000000-0005-0000-0000-00004D060000}"/>
    <cellStyle name="kolona B 2" xfId="1615" xr:uid="{00000000-0005-0000-0000-00004E060000}"/>
    <cellStyle name="kolona B 2 2" xfId="1616" xr:uid="{00000000-0005-0000-0000-00004F060000}"/>
    <cellStyle name="kolona B 3" xfId="1617" xr:uid="{00000000-0005-0000-0000-000050060000}"/>
    <cellStyle name="kolona C" xfId="1618" xr:uid="{00000000-0005-0000-0000-000051060000}"/>
    <cellStyle name="kolona C 2" xfId="1619" xr:uid="{00000000-0005-0000-0000-000052060000}"/>
    <cellStyle name="kolona C 2 2" xfId="1620" xr:uid="{00000000-0005-0000-0000-000053060000}"/>
    <cellStyle name="kolona C 3" xfId="1621" xr:uid="{00000000-0005-0000-0000-000054060000}"/>
    <cellStyle name="kolona E" xfId="1622" xr:uid="{00000000-0005-0000-0000-000055060000}"/>
    <cellStyle name="kolona E 2" xfId="1623" xr:uid="{00000000-0005-0000-0000-000056060000}"/>
    <cellStyle name="kolona E 2 2" xfId="1624" xr:uid="{00000000-0005-0000-0000-000057060000}"/>
    <cellStyle name="kolona E 3" xfId="1625" xr:uid="{00000000-0005-0000-0000-000058060000}"/>
    <cellStyle name="kolona F" xfId="1626" xr:uid="{00000000-0005-0000-0000-000059060000}"/>
    <cellStyle name="kolona F 2" xfId="1627" xr:uid="{00000000-0005-0000-0000-00005A060000}"/>
    <cellStyle name="kolona F 2 2" xfId="1628" xr:uid="{00000000-0005-0000-0000-00005B060000}"/>
    <cellStyle name="kolona F 3" xfId="1629" xr:uid="{00000000-0005-0000-0000-00005C060000}"/>
    <cellStyle name="kolona G" xfId="1630" xr:uid="{00000000-0005-0000-0000-00005D060000}"/>
    <cellStyle name="kolona G 2" xfId="1631" xr:uid="{00000000-0005-0000-0000-00005E060000}"/>
    <cellStyle name="kolona G 2 2" xfId="1632" xr:uid="{00000000-0005-0000-0000-00005F060000}"/>
    <cellStyle name="kolona G 3" xfId="1633" xr:uid="{00000000-0005-0000-0000-000060060000}"/>
    <cellStyle name="kolona H" xfId="1634" xr:uid="{00000000-0005-0000-0000-000061060000}"/>
    <cellStyle name="kolona H 2" xfId="1635" xr:uid="{00000000-0005-0000-0000-000062060000}"/>
    <cellStyle name="kolona H 2 2" xfId="1636" xr:uid="{00000000-0005-0000-0000-000063060000}"/>
    <cellStyle name="kolona H 3" xfId="1637" xr:uid="{00000000-0005-0000-0000-000064060000}"/>
    <cellStyle name="Komma0" xfId="1638" xr:uid="{00000000-0005-0000-0000-000065060000}"/>
    <cellStyle name="Komma0 2" xfId="1639" xr:uid="{00000000-0005-0000-0000-000066060000}"/>
    <cellStyle name="Komma0 2 2" xfId="1640" xr:uid="{00000000-0005-0000-0000-000067060000}"/>
    <cellStyle name="Komma0 2 2 2" xfId="1641" xr:uid="{00000000-0005-0000-0000-000068060000}"/>
    <cellStyle name="Komma0 2 2 2 2" xfId="1642" xr:uid="{00000000-0005-0000-0000-000069060000}"/>
    <cellStyle name="Komma0 2 2 3" xfId="1643" xr:uid="{00000000-0005-0000-0000-00006A060000}"/>
    <cellStyle name="Komma0 2 2 3 2" xfId="1644" xr:uid="{00000000-0005-0000-0000-00006B060000}"/>
    <cellStyle name="Komma0 2 3" xfId="1645" xr:uid="{00000000-0005-0000-0000-00006C060000}"/>
    <cellStyle name="Komma0 2 3 2" xfId="1646" xr:uid="{00000000-0005-0000-0000-00006D060000}"/>
    <cellStyle name="Komma0 2 4" xfId="1647" xr:uid="{00000000-0005-0000-0000-00006E060000}"/>
    <cellStyle name="Komma0 2 4 2" xfId="1648" xr:uid="{00000000-0005-0000-0000-00006F060000}"/>
    <cellStyle name="Komma0 2 5" xfId="1649" xr:uid="{00000000-0005-0000-0000-000070060000}"/>
    <cellStyle name="Komma0 3" xfId="1650" xr:uid="{00000000-0005-0000-0000-000071060000}"/>
    <cellStyle name="Komma0 3 2" xfId="1651" xr:uid="{00000000-0005-0000-0000-000072060000}"/>
    <cellStyle name="Komma0 3 2 2" xfId="1652" xr:uid="{00000000-0005-0000-0000-000073060000}"/>
    <cellStyle name="Komma0 3 2 2 2" xfId="1653" xr:uid="{00000000-0005-0000-0000-000074060000}"/>
    <cellStyle name="Komma0 3 2 3" xfId="1654" xr:uid="{00000000-0005-0000-0000-000075060000}"/>
    <cellStyle name="Komma0 3 2 3 2" xfId="1655" xr:uid="{00000000-0005-0000-0000-000076060000}"/>
    <cellStyle name="Komma0 3 3" xfId="1656" xr:uid="{00000000-0005-0000-0000-000077060000}"/>
    <cellStyle name="Komma0 3 3 2" xfId="1657" xr:uid="{00000000-0005-0000-0000-000078060000}"/>
    <cellStyle name="Komma0 3 4" xfId="1658" xr:uid="{00000000-0005-0000-0000-000079060000}"/>
    <cellStyle name="Komma0 3 4 2" xfId="1659" xr:uid="{00000000-0005-0000-0000-00007A060000}"/>
    <cellStyle name="Komma0 3 5" xfId="1660" xr:uid="{00000000-0005-0000-0000-00007B060000}"/>
    <cellStyle name="Komma0 4" xfId="1661" xr:uid="{00000000-0005-0000-0000-00007C060000}"/>
    <cellStyle name="Komma0 4 2" xfId="1662" xr:uid="{00000000-0005-0000-0000-00007D060000}"/>
    <cellStyle name="Komma0 4 2 2" xfId="1663" xr:uid="{00000000-0005-0000-0000-00007E060000}"/>
    <cellStyle name="Komma0 4 2 2 2" xfId="1664" xr:uid="{00000000-0005-0000-0000-00007F060000}"/>
    <cellStyle name="Komma0 4 2 2 2 2" xfId="1665" xr:uid="{00000000-0005-0000-0000-000080060000}"/>
    <cellStyle name="Komma0 4 2 2 3" xfId="1666" xr:uid="{00000000-0005-0000-0000-000081060000}"/>
    <cellStyle name="Komma0 4 2 2 3 2" xfId="1667" xr:uid="{00000000-0005-0000-0000-000082060000}"/>
    <cellStyle name="Komma0 4 2 3" xfId="1668" xr:uid="{00000000-0005-0000-0000-000083060000}"/>
    <cellStyle name="Komma0 4 2 3 2" xfId="1669" xr:uid="{00000000-0005-0000-0000-000084060000}"/>
    <cellStyle name="Komma0 4 2 4" xfId="1670" xr:uid="{00000000-0005-0000-0000-000085060000}"/>
    <cellStyle name="Komma0 4 2 4 2" xfId="1671" xr:uid="{00000000-0005-0000-0000-000086060000}"/>
    <cellStyle name="Komma0 4 2 5" xfId="1672" xr:uid="{00000000-0005-0000-0000-000087060000}"/>
    <cellStyle name="Komma0 4 3" xfId="1673" xr:uid="{00000000-0005-0000-0000-000088060000}"/>
    <cellStyle name="Komma0 4 3 2" xfId="1674" xr:uid="{00000000-0005-0000-0000-000089060000}"/>
    <cellStyle name="Komma0 4 4" xfId="1675" xr:uid="{00000000-0005-0000-0000-00008A060000}"/>
    <cellStyle name="Komma0 4 4 2" xfId="1676" xr:uid="{00000000-0005-0000-0000-00008B060000}"/>
    <cellStyle name="Komma0 5" xfId="1677" xr:uid="{00000000-0005-0000-0000-00008C060000}"/>
    <cellStyle name="Komma0 5 2" xfId="1678" xr:uid="{00000000-0005-0000-0000-00008D060000}"/>
    <cellStyle name="Komma0 6" xfId="1679" xr:uid="{00000000-0005-0000-0000-00008E060000}"/>
    <cellStyle name="Komma0 6 2" xfId="1680" xr:uid="{00000000-0005-0000-0000-00008F060000}"/>
    <cellStyle name="Komma0 6 3" xfId="1681" xr:uid="{00000000-0005-0000-0000-000090060000}"/>
    <cellStyle name="Komma0_List1" xfId="1682" xr:uid="{00000000-0005-0000-0000-000091060000}"/>
    <cellStyle name="Linked Cell 2" xfId="1683" xr:uid="{00000000-0005-0000-0000-000092060000}"/>
    <cellStyle name="Linked Cell 2 2" xfId="1684" xr:uid="{00000000-0005-0000-0000-000093060000}"/>
    <cellStyle name="Linked Cell 2 3" xfId="1685" xr:uid="{00000000-0005-0000-0000-000094060000}"/>
    <cellStyle name="Linked Cell 2 3 2" xfId="1686" xr:uid="{00000000-0005-0000-0000-000095060000}"/>
    <cellStyle name="Linked Cell 2 3 2 2" xfId="1687" xr:uid="{00000000-0005-0000-0000-000096060000}"/>
    <cellStyle name="Linked Cell 2 3 3" xfId="1688" xr:uid="{00000000-0005-0000-0000-000097060000}"/>
    <cellStyle name="Linked Cell 2 3 3 2" xfId="1689" xr:uid="{00000000-0005-0000-0000-000098060000}"/>
    <cellStyle name="Linked Cell 2 4" xfId="1690" xr:uid="{00000000-0005-0000-0000-000099060000}"/>
    <cellStyle name="Linked Cell 2 4 2" xfId="1691" xr:uid="{00000000-0005-0000-0000-00009A060000}"/>
    <cellStyle name="Linked Cell 2 4 2 2" xfId="1692" xr:uid="{00000000-0005-0000-0000-00009B060000}"/>
    <cellStyle name="Linked Cell 2 4 3" xfId="1693" xr:uid="{00000000-0005-0000-0000-00009C060000}"/>
    <cellStyle name="Linked Cell 2 5" xfId="1694" xr:uid="{00000000-0005-0000-0000-00009D060000}"/>
    <cellStyle name="Linked Cell 2 5 2" xfId="1695" xr:uid="{00000000-0005-0000-0000-00009E060000}"/>
    <cellStyle name="Linked Cell 2 6" xfId="1696" xr:uid="{00000000-0005-0000-0000-00009F060000}"/>
    <cellStyle name="Linked Cell 3" xfId="1697" xr:uid="{00000000-0005-0000-0000-0000A0060000}"/>
    <cellStyle name="Linked Cell 3 2" xfId="1698" xr:uid="{00000000-0005-0000-0000-0000A1060000}"/>
    <cellStyle name="Linked Cell 3 2 2" xfId="1699" xr:uid="{00000000-0005-0000-0000-0000A2060000}"/>
    <cellStyle name="Linked Cell 3 3" xfId="1700" xr:uid="{00000000-0005-0000-0000-0000A3060000}"/>
    <cellStyle name="Linked Cell 4" xfId="1701" xr:uid="{00000000-0005-0000-0000-0000A4060000}"/>
    <cellStyle name="Linked Cell 4 2" xfId="1702" xr:uid="{00000000-0005-0000-0000-0000A5060000}"/>
    <cellStyle name="Linked Cell 4 2 2" xfId="1703" xr:uid="{00000000-0005-0000-0000-0000A6060000}"/>
    <cellStyle name="Linked Cell 4 3" xfId="1704" xr:uid="{00000000-0005-0000-0000-0000A7060000}"/>
    <cellStyle name="Linked Cell 5" xfId="1705" xr:uid="{00000000-0005-0000-0000-0000A8060000}"/>
    <cellStyle name="Linked Cell 5 2" xfId="1706" xr:uid="{00000000-0005-0000-0000-0000A9060000}"/>
    <cellStyle name="Linked Cell 5 2 2" xfId="1707" xr:uid="{00000000-0005-0000-0000-0000AA060000}"/>
    <cellStyle name="Linked Cell 5 3" xfId="1708" xr:uid="{00000000-0005-0000-0000-0000AB060000}"/>
    <cellStyle name="Linked Cell 6" xfId="1709" xr:uid="{00000000-0005-0000-0000-0000AC060000}"/>
    <cellStyle name="Linked Cell 6 2" xfId="1710" xr:uid="{00000000-0005-0000-0000-0000AD060000}"/>
    <cellStyle name="Linked Cell 7" xfId="1711" xr:uid="{00000000-0005-0000-0000-0000AE060000}"/>
    <cellStyle name="Naslov 1 1" xfId="1712" xr:uid="{00000000-0005-0000-0000-0000AF060000}"/>
    <cellStyle name="Naslov 1 1 2" xfId="1713" xr:uid="{00000000-0005-0000-0000-0000B0060000}"/>
    <cellStyle name="Naslov 1 1 2 2" xfId="1714" xr:uid="{00000000-0005-0000-0000-0000B1060000}"/>
    <cellStyle name="Naslov 1 1 3" xfId="1715" xr:uid="{00000000-0005-0000-0000-0000B2060000}"/>
    <cellStyle name="Naslov 1 2" xfId="1716" xr:uid="{00000000-0005-0000-0000-0000B3060000}"/>
    <cellStyle name="Naslov 1 2 2" xfId="1717" xr:uid="{00000000-0005-0000-0000-0000B4060000}"/>
    <cellStyle name="Naslov 1 2 2 2" xfId="1718" xr:uid="{00000000-0005-0000-0000-0000B5060000}"/>
    <cellStyle name="Naslov 1 2 2 2 2" xfId="1719" xr:uid="{00000000-0005-0000-0000-0000B6060000}"/>
    <cellStyle name="Naslov 1 2 2 3" xfId="1720" xr:uid="{00000000-0005-0000-0000-0000B7060000}"/>
    <cellStyle name="Naslov 1 2 3" xfId="1721" xr:uid="{00000000-0005-0000-0000-0000B8060000}"/>
    <cellStyle name="Naslov 1 2 3 2" xfId="1722" xr:uid="{00000000-0005-0000-0000-0000B9060000}"/>
    <cellStyle name="Naslov 1 2 4" xfId="1723" xr:uid="{00000000-0005-0000-0000-0000BA060000}"/>
    <cellStyle name="Naslov 1 3" xfId="1724" xr:uid="{00000000-0005-0000-0000-0000BB060000}"/>
    <cellStyle name="Naslov 1 3 2" xfId="1725" xr:uid="{00000000-0005-0000-0000-0000BC060000}"/>
    <cellStyle name="Naslov 1 3 2 2" xfId="1726" xr:uid="{00000000-0005-0000-0000-0000BD060000}"/>
    <cellStyle name="Naslov 1 3 3" xfId="1727" xr:uid="{00000000-0005-0000-0000-0000BE060000}"/>
    <cellStyle name="Naslov 1 4" xfId="1728" xr:uid="{00000000-0005-0000-0000-0000BF060000}"/>
    <cellStyle name="Naslov 1 4 2" xfId="1729" xr:uid="{00000000-0005-0000-0000-0000C0060000}"/>
    <cellStyle name="Naslov 1 4 2 2" xfId="1730" xr:uid="{00000000-0005-0000-0000-0000C1060000}"/>
    <cellStyle name="Naslov 1 4 3" xfId="1731" xr:uid="{00000000-0005-0000-0000-0000C2060000}"/>
    <cellStyle name="Naslov 1 5" xfId="1732" xr:uid="{00000000-0005-0000-0000-0000C3060000}"/>
    <cellStyle name="Naslov 1 5 2" xfId="1733" xr:uid="{00000000-0005-0000-0000-0000C4060000}"/>
    <cellStyle name="Naslov 1 6" xfId="1734" xr:uid="{00000000-0005-0000-0000-0000C5060000}"/>
    <cellStyle name="Naslov 2 2" xfId="1735" xr:uid="{00000000-0005-0000-0000-0000C6060000}"/>
    <cellStyle name="Naslov 2 2 2" xfId="1736" xr:uid="{00000000-0005-0000-0000-0000C7060000}"/>
    <cellStyle name="Naslov 2 2 2 2" xfId="1737" xr:uid="{00000000-0005-0000-0000-0000C8060000}"/>
    <cellStyle name="Naslov 2 2 2 2 2" xfId="1738" xr:uid="{00000000-0005-0000-0000-0000C9060000}"/>
    <cellStyle name="Naslov 2 2 2 3" xfId="1739" xr:uid="{00000000-0005-0000-0000-0000CA060000}"/>
    <cellStyle name="Naslov 2 2 3" xfId="1740" xr:uid="{00000000-0005-0000-0000-0000CB060000}"/>
    <cellStyle name="Naslov 2 2 3 2" xfId="1741" xr:uid="{00000000-0005-0000-0000-0000CC060000}"/>
    <cellStyle name="Naslov 2 2 4" xfId="1742" xr:uid="{00000000-0005-0000-0000-0000CD060000}"/>
    <cellStyle name="Naslov 2 3" xfId="1743" xr:uid="{00000000-0005-0000-0000-0000CE060000}"/>
    <cellStyle name="Naslov 2 3 2" xfId="1744" xr:uid="{00000000-0005-0000-0000-0000CF060000}"/>
    <cellStyle name="Naslov 2 3 2 2" xfId="1745" xr:uid="{00000000-0005-0000-0000-0000D0060000}"/>
    <cellStyle name="Naslov 2 3 3" xfId="1746" xr:uid="{00000000-0005-0000-0000-0000D1060000}"/>
    <cellStyle name="Naslov 2 4" xfId="1747" xr:uid="{00000000-0005-0000-0000-0000D2060000}"/>
    <cellStyle name="Naslov 2 4 2" xfId="1748" xr:uid="{00000000-0005-0000-0000-0000D3060000}"/>
    <cellStyle name="Naslov 2 4 2 2" xfId="1749" xr:uid="{00000000-0005-0000-0000-0000D4060000}"/>
    <cellStyle name="Naslov 2 4 3" xfId="1750" xr:uid="{00000000-0005-0000-0000-0000D5060000}"/>
    <cellStyle name="Naslov 2 5" xfId="1751" xr:uid="{00000000-0005-0000-0000-0000D6060000}"/>
    <cellStyle name="Naslov 2 5 2" xfId="1752" xr:uid="{00000000-0005-0000-0000-0000D7060000}"/>
    <cellStyle name="Naslov 2 6" xfId="1753" xr:uid="{00000000-0005-0000-0000-0000D8060000}"/>
    <cellStyle name="Naslov 3 2" xfId="1754" xr:uid="{00000000-0005-0000-0000-0000D9060000}"/>
    <cellStyle name="Naslov 3 2 2" xfId="1755" xr:uid="{00000000-0005-0000-0000-0000DA060000}"/>
    <cellStyle name="Naslov 3 2 2 2" xfId="1756" xr:uid="{00000000-0005-0000-0000-0000DB060000}"/>
    <cellStyle name="Naslov 3 2 2 2 2" xfId="1757" xr:uid="{00000000-0005-0000-0000-0000DC060000}"/>
    <cellStyle name="Naslov 3 2 2 3" xfId="1758" xr:uid="{00000000-0005-0000-0000-0000DD060000}"/>
    <cellStyle name="Naslov 3 2 3" xfId="1759" xr:uid="{00000000-0005-0000-0000-0000DE060000}"/>
    <cellStyle name="Naslov 3 2 3 2" xfId="1760" xr:uid="{00000000-0005-0000-0000-0000DF060000}"/>
    <cellStyle name="Naslov 3 2 4" xfId="1761" xr:uid="{00000000-0005-0000-0000-0000E0060000}"/>
    <cellStyle name="Naslov 3 3" xfId="1762" xr:uid="{00000000-0005-0000-0000-0000E1060000}"/>
    <cellStyle name="Naslov 3 3 2" xfId="1763" xr:uid="{00000000-0005-0000-0000-0000E2060000}"/>
    <cellStyle name="Naslov 3 3 2 2" xfId="1764" xr:uid="{00000000-0005-0000-0000-0000E3060000}"/>
    <cellStyle name="Naslov 3 3 3" xfId="1765" xr:uid="{00000000-0005-0000-0000-0000E4060000}"/>
    <cellStyle name="Naslov 3 4" xfId="1766" xr:uid="{00000000-0005-0000-0000-0000E5060000}"/>
    <cellStyle name="Naslov 3 4 2" xfId="1767" xr:uid="{00000000-0005-0000-0000-0000E6060000}"/>
    <cellStyle name="Naslov 3 4 2 2" xfId="1768" xr:uid="{00000000-0005-0000-0000-0000E7060000}"/>
    <cellStyle name="Naslov 3 4 3" xfId="1769" xr:uid="{00000000-0005-0000-0000-0000E8060000}"/>
    <cellStyle name="Naslov 3 5" xfId="1770" xr:uid="{00000000-0005-0000-0000-0000E9060000}"/>
    <cellStyle name="Naslov 3 5 2" xfId="1771" xr:uid="{00000000-0005-0000-0000-0000EA060000}"/>
    <cellStyle name="Naslov 3 6" xfId="1772" xr:uid="{00000000-0005-0000-0000-0000EB060000}"/>
    <cellStyle name="Naslov 4 2" xfId="1773" xr:uid="{00000000-0005-0000-0000-0000EC060000}"/>
    <cellStyle name="Naslov 4 2 2" xfId="1774" xr:uid="{00000000-0005-0000-0000-0000ED060000}"/>
    <cellStyle name="Naslov 4 2 2 2" xfId="1775" xr:uid="{00000000-0005-0000-0000-0000EE060000}"/>
    <cellStyle name="Naslov 4 2 2 2 2" xfId="1776" xr:uid="{00000000-0005-0000-0000-0000EF060000}"/>
    <cellStyle name="Naslov 4 2 2 3" xfId="1777" xr:uid="{00000000-0005-0000-0000-0000F0060000}"/>
    <cellStyle name="Naslov 4 2 3" xfId="1778" xr:uid="{00000000-0005-0000-0000-0000F1060000}"/>
    <cellStyle name="Naslov 4 2 3 2" xfId="1779" xr:uid="{00000000-0005-0000-0000-0000F2060000}"/>
    <cellStyle name="Naslov 4 2 4" xfId="1780" xr:uid="{00000000-0005-0000-0000-0000F3060000}"/>
    <cellStyle name="Naslov 4 3" xfId="1781" xr:uid="{00000000-0005-0000-0000-0000F4060000}"/>
    <cellStyle name="Naslov 4 3 2" xfId="1782" xr:uid="{00000000-0005-0000-0000-0000F5060000}"/>
    <cellStyle name="Naslov 4 3 2 2" xfId="1783" xr:uid="{00000000-0005-0000-0000-0000F6060000}"/>
    <cellStyle name="Naslov 4 3 3" xfId="1784" xr:uid="{00000000-0005-0000-0000-0000F7060000}"/>
    <cellStyle name="Naslov 4 4" xfId="1785" xr:uid="{00000000-0005-0000-0000-0000F8060000}"/>
    <cellStyle name="Naslov 4 4 2" xfId="1786" xr:uid="{00000000-0005-0000-0000-0000F9060000}"/>
    <cellStyle name="Naslov 4 4 2 2" xfId="1787" xr:uid="{00000000-0005-0000-0000-0000FA060000}"/>
    <cellStyle name="Naslov 4 4 3" xfId="1788" xr:uid="{00000000-0005-0000-0000-0000FB060000}"/>
    <cellStyle name="Naslov 4 5" xfId="1789" xr:uid="{00000000-0005-0000-0000-0000FC060000}"/>
    <cellStyle name="Naslov 4 5 2" xfId="1790" xr:uid="{00000000-0005-0000-0000-0000FD060000}"/>
    <cellStyle name="Naslov 4 6" xfId="1791" xr:uid="{00000000-0005-0000-0000-0000FE060000}"/>
    <cellStyle name="Naslov 5" xfId="1792" xr:uid="{00000000-0005-0000-0000-0000FF060000}"/>
    <cellStyle name="Naslov 5 2" xfId="1793" xr:uid="{00000000-0005-0000-0000-000000070000}"/>
    <cellStyle name="Naslov 5 2 2" xfId="1794" xr:uid="{00000000-0005-0000-0000-000001070000}"/>
    <cellStyle name="Naslov 5 3" xfId="1795" xr:uid="{00000000-0005-0000-0000-000002070000}"/>
    <cellStyle name="Naslov 6" xfId="1796" xr:uid="{00000000-0005-0000-0000-000003070000}"/>
    <cellStyle name="Navadno 10" xfId="1797" xr:uid="{00000000-0005-0000-0000-000004070000}"/>
    <cellStyle name="Navadno 10 2" xfId="1798" xr:uid="{00000000-0005-0000-0000-000005070000}"/>
    <cellStyle name="Navadno 10 2 2" xfId="1799" xr:uid="{00000000-0005-0000-0000-000006070000}"/>
    <cellStyle name="Navadno 10 2 2 2" xfId="1800" xr:uid="{00000000-0005-0000-0000-000007070000}"/>
    <cellStyle name="Navadno 10 2 2 2 2" xfId="1801" xr:uid="{00000000-0005-0000-0000-000008070000}"/>
    <cellStyle name="Navadno 10 3" xfId="1802" xr:uid="{00000000-0005-0000-0000-000009070000}"/>
    <cellStyle name="Navadno 10 3 2" xfId="1803" xr:uid="{00000000-0005-0000-0000-00000A070000}"/>
    <cellStyle name="Navadno 10 4" xfId="1804" xr:uid="{00000000-0005-0000-0000-00000B070000}"/>
    <cellStyle name="Navadno 10 5" xfId="1805" xr:uid="{00000000-0005-0000-0000-00000C070000}"/>
    <cellStyle name="Navadno 11" xfId="1806" xr:uid="{00000000-0005-0000-0000-00000D070000}"/>
    <cellStyle name="Navadno 11 2" xfId="1807" xr:uid="{00000000-0005-0000-0000-00000E070000}"/>
    <cellStyle name="Navadno 11 2 2" xfId="1808" xr:uid="{00000000-0005-0000-0000-00000F070000}"/>
    <cellStyle name="Navadno 11 2 2 2" xfId="1809" xr:uid="{00000000-0005-0000-0000-000010070000}"/>
    <cellStyle name="Navadno 11 2 2 2 2" xfId="1810" xr:uid="{00000000-0005-0000-0000-000011070000}"/>
    <cellStyle name="Navadno 11 2 2 2 2 2" xfId="1811" xr:uid="{00000000-0005-0000-0000-000012070000}"/>
    <cellStyle name="Navadno 11 2 2 2 2 2 2" xfId="1812" xr:uid="{00000000-0005-0000-0000-000013070000}"/>
    <cellStyle name="Navadno 11 2 2 3" xfId="1813" xr:uid="{00000000-0005-0000-0000-000014070000}"/>
    <cellStyle name="Navadno 11 2 2 3 2" xfId="1814" xr:uid="{00000000-0005-0000-0000-000015070000}"/>
    <cellStyle name="Navadno 11 2 2 3 2 2" xfId="1815" xr:uid="{00000000-0005-0000-0000-000016070000}"/>
    <cellStyle name="Navadno 11 2 2 4" xfId="1816" xr:uid="{00000000-0005-0000-0000-000017070000}"/>
    <cellStyle name="Navadno 11 2 3" xfId="1817" xr:uid="{00000000-0005-0000-0000-000018070000}"/>
    <cellStyle name="Navadno 11 2 3 2" xfId="1818" xr:uid="{00000000-0005-0000-0000-000019070000}"/>
    <cellStyle name="Navadno 11 2 3 2 2" xfId="1819" xr:uid="{00000000-0005-0000-0000-00001A070000}"/>
    <cellStyle name="Navadno 11 3" xfId="1820" xr:uid="{00000000-0005-0000-0000-00001B070000}"/>
    <cellStyle name="Navadno 11 3 2" xfId="1821" xr:uid="{00000000-0005-0000-0000-00001C070000}"/>
    <cellStyle name="Navadno 11 3 2 2" xfId="1822" xr:uid="{00000000-0005-0000-0000-00001D070000}"/>
    <cellStyle name="Navadno 11 3 2 2 2" xfId="1823" xr:uid="{00000000-0005-0000-0000-00001E070000}"/>
    <cellStyle name="Navadno 11 4" xfId="1824" xr:uid="{00000000-0005-0000-0000-00001F070000}"/>
    <cellStyle name="Navadno 11 4 2" xfId="1825" xr:uid="{00000000-0005-0000-0000-000020070000}"/>
    <cellStyle name="Navadno 11 5" xfId="1826" xr:uid="{00000000-0005-0000-0000-000021070000}"/>
    <cellStyle name="Navadno 11 5 2" xfId="1827" xr:uid="{00000000-0005-0000-0000-000022070000}"/>
    <cellStyle name="Navadno 12" xfId="1828" xr:uid="{00000000-0005-0000-0000-000023070000}"/>
    <cellStyle name="Navadno 12 2" xfId="1829" xr:uid="{00000000-0005-0000-0000-000024070000}"/>
    <cellStyle name="Navadno 12 2 2" xfId="1830" xr:uid="{00000000-0005-0000-0000-000025070000}"/>
    <cellStyle name="Navadno 12 3" xfId="1831" xr:uid="{00000000-0005-0000-0000-000026070000}"/>
    <cellStyle name="Navadno 12 4" xfId="1832" xr:uid="{00000000-0005-0000-0000-000027070000}"/>
    <cellStyle name="Navadno 13" xfId="1833" xr:uid="{00000000-0005-0000-0000-000028070000}"/>
    <cellStyle name="Navadno 13 2" xfId="1834" xr:uid="{00000000-0005-0000-0000-000029070000}"/>
    <cellStyle name="Navadno 13 2 2" xfId="1835" xr:uid="{00000000-0005-0000-0000-00002A070000}"/>
    <cellStyle name="Navadno 13 2 2 2" xfId="1836" xr:uid="{00000000-0005-0000-0000-00002B070000}"/>
    <cellStyle name="Navadno 13 2 2 2 2" xfId="1837" xr:uid="{00000000-0005-0000-0000-00002C070000}"/>
    <cellStyle name="Navadno 13 3" xfId="1838" xr:uid="{00000000-0005-0000-0000-00002D070000}"/>
    <cellStyle name="Navadno 13 3 2" xfId="1839" xr:uid="{00000000-0005-0000-0000-00002E070000}"/>
    <cellStyle name="Navadno 13 3 2 2" xfId="1840" xr:uid="{00000000-0005-0000-0000-00002F070000}"/>
    <cellStyle name="Navadno 13 4" xfId="1841" xr:uid="{00000000-0005-0000-0000-000030070000}"/>
    <cellStyle name="Navadno 14" xfId="1842" xr:uid="{00000000-0005-0000-0000-000031070000}"/>
    <cellStyle name="Navadno 14 2" xfId="1843" xr:uid="{00000000-0005-0000-0000-000032070000}"/>
    <cellStyle name="Navadno 14 2 2" xfId="1844" xr:uid="{00000000-0005-0000-0000-000033070000}"/>
    <cellStyle name="Navadno 14 2 2 2" xfId="1845" xr:uid="{00000000-0005-0000-0000-000034070000}"/>
    <cellStyle name="Navadno 14 2 2 2 2" xfId="1846" xr:uid="{00000000-0005-0000-0000-000035070000}"/>
    <cellStyle name="Navadno 14 2 2 2 2 2" xfId="1847" xr:uid="{00000000-0005-0000-0000-000036070000}"/>
    <cellStyle name="Navadno 14 2 3" xfId="1848" xr:uid="{00000000-0005-0000-0000-000037070000}"/>
    <cellStyle name="Navadno 14 2 3 2" xfId="1849" xr:uid="{00000000-0005-0000-0000-000038070000}"/>
    <cellStyle name="Navadno 14 2 3 2 2" xfId="1850" xr:uid="{00000000-0005-0000-0000-000039070000}"/>
    <cellStyle name="Navadno 14 2 4" xfId="1851" xr:uid="{00000000-0005-0000-0000-00003A070000}"/>
    <cellStyle name="Navadno 14 3" xfId="1852" xr:uid="{00000000-0005-0000-0000-00003B070000}"/>
    <cellStyle name="Navadno 14 3 2" xfId="1853" xr:uid="{00000000-0005-0000-0000-00003C070000}"/>
    <cellStyle name="Navadno 14 3 2 2" xfId="1854" xr:uid="{00000000-0005-0000-0000-00003D070000}"/>
    <cellStyle name="Navadno 14 3 2 2 2" xfId="1855" xr:uid="{00000000-0005-0000-0000-00003E070000}"/>
    <cellStyle name="Navadno 14 4" xfId="1856" xr:uid="{00000000-0005-0000-0000-00003F070000}"/>
    <cellStyle name="Navadno 14 4 2" xfId="1857" xr:uid="{00000000-0005-0000-0000-000040070000}"/>
    <cellStyle name="Navadno 14 4 2 2" xfId="1858" xr:uid="{00000000-0005-0000-0000-000041070000}"/>
    <cellStyle name="Navadno 14 5" xfId="1859" xr:uid="{00000000-0005-0000-0000-000042070000}"/>
    <cellStyle name="Navadno 15" xfId="1860" xr:uid="{00000000-0005-0000-0000-000043070000}"/>
    <cellStyle name="Navadno 15 2" xfId="1861" xr:uid="{00000000-0005-0000-0000-000044070000}"/>
    <cellStyle name="Navadno 15 2 2" xfId="1862" xr:uid="{00000000-0005-0000-0000-000045070000}"/>
    <cellStyle name="Navadno 15 2 2 2" xfId="1863" xr:uid="{00000000-0005-0000-0000-000046070000}"/>
    <cellStyle name="Navadno 15 2 2 2 2" xfId="1864" xr:uid="{00000000-0005-0000-0000-000047070000}"/>
    <cellStyle name="Navadno 15 2 2 2 2 2" xfId="1865" xr:uid="{00000000-0005-0000-0000-000048070000}"/>
    <cellStyle name="Navadno 15 2 3" xfId="1866" xr:uid="{00000000-0005-0000-0000-000049070000}"/>
    <cellStyle name="Navadno 15 2 3 2" xfId="1867" xr:uid="{00000000-0005-0000-0000-00004A070000}"/>
    <cellStyle name="Navadno 15 2 3 2 2" xfId="1868" xr:uid="{00000000-0005-0000-0000-00004B070000}"/>
    <cellStyle name="Navadno 15 2 4" xfId="1869" xr:uid="{00000000-0005-0000-0000-00004C070000}"/>
    <cellStyle name="Navadno 15 3" xfId="1870" xr:uid="{00000000-0005-0000-0000-00004D070000}"/>
    <cellStyle name="Navadno 15 3 2" xfId="1871" xr:uid="{00000000-0005-0000-0000-00004E070000}"/>
    <cellStyle name="Navadno 15 3 2 2" xfId="1872" xr:uid="{00000000-0005-0000-0000-00004F070000}"/>
    <cellStyle name="Navadno 15 3 2 2 2" xfId="1873" xr:uid="{00000000-0005-0000-0000-000050070000}"/>
    <cellStyle name="Navadno 15 4" xfId="1874" xr:uid="{00000000-0005-0000-0000-000051070000}"/>
    <cellStyle name="Navadno 15 4 2" xfId="1875" xr:uid="{00000000-0005-0000-0000-000052070000}"/>
    <cellStyle name="Navadno 15 4 2 2" xfId="1876" xr:uid="{00000000-0005-0000-0000-000053070000}"/>
    <cellStyle name="Navadno 15 5" xfId="1877" xr:uid="{00000000-0005-0000-0000-000054070000}"/>
    <cellStyle name="Navadno 16" xfId="1878" xr:uid="{00000000-0005-0000-0000-000055070000}"/>
    <cellStyle name="Navadno 16 2" xfId="1879" xr:uid="{00000000-0005-0000-0000-000056070000}"/>
    <cellStyle name="Navadno 16 2 2" xfId="1880" xr:uid="{00000000-0005-0000-0000-000057070000}"/>
    <cellStyle name="Navadno 16 2 2 2" xfId="1881" xr:uid="{00000000-0005-0000-0000-000058070000}"/>
    <cellStyle name="Navadno 16 2 2 2 2" xfId="1882" xr:uid="{00000000-0005-0000-0000-000059070000}"/>
    <cellStyle name="Navadno 16 2 2 2 2 2" xfId="1883" xr:uid="{00000000-0005-0000-0000-00005A070000}"/>
    <cellStyle name="Navadno 16 2 3" xfId="1884" xr:uid="{00000000-0005-0000-0000-00005B070000}"/>
    <cellStyle name="Navadno 16 2 3 2" xfId="1885" xr:uid="{00000000-0005-0000-0000-00005C070000}"/>
    <cellStyle name="Navadno 16 2 3 2 2" xfId="1886" xr:uid="{00000000-0005-0000-0000-00005D070000}"/>
    <cellStyle name="Navadno 16 2 4" xfId="1887" xr:uid="{00000000-0005-0000-0000-00005E070000}"/>
    <cellStyle name="Navadno 16 3" xfId="1888" xr:uid="{00000000-0005-0000-0000-00005F070000}"/>
    <cellStyle name="Navadno 16 3 2" xfId="1889" xr:uid="{00000000-0005-0000-0000-000060070000}"/>
    <cellStyle name="Navadno 16 3 2 2" xfId="1890" xr:uid="{00000000-0005-0000-0000-000061070000}"/>
    <cellStyle name="Navadno 16 3 2 2 2" xfId="1891" xr:uid="{00000000-0005-0000-0000-000062070000}"/>
    <cellStyle name="Navadno 16 4" xfId="1892" xr:uid="{00000000-0005-0000-0000-000063070000}"/>
    <cellStyle name="Navadno 16 4 2" xfId="1893" xr:uid="{00000000-0005-0000-0000-000064070000}"/>
    <cellStyle name="Navadno 16 4 2 2" xfId="1894" xr:uid="{00000000-0005-0000-0000-000065070000}"/>
    <cellStyle name="Navadno 16 5" xfId="1895" xr:uid="{00000000-0005-0000-0000-000066070000}"/>
    <cellStyle name="Navadno 17" xfId="1896" xr:uid="{00000000-0005-0000-0000-000067070000}"/>
    <cellStyle name="Navadno 17 2" xfId="1897" xr:uid="{00000000-0005-0000-0000-000068070000}"/>
    <cellStyle name="Navadno 17 2 2" xfId="1898" xr:uid="{00000000-0005-0000-0000-000069070000}"/>
    <cellStyle name="Navadno 17 2 2 2" xfId="1899" xr:uid="{00000000-0005-0000-0000-00006A070000}"/>
    <cellStyle name="Navadno 17 2 2 2 2" xfId="1900" xr:uid="{00000000-0005-0000-0000-00006B070000}"/>
    <cellStyle name="Navadno 17 2 2 2 2 2" xfId="1901" xr:uid="{00000000-0005-0000-0000-00006C070000}"/>
    <cellStyle name="Navadno 17 2 3" xfId="1902" xr:uid="{00000000-0005-0000-0000-00006D070000}"/>
    <cellStyle name="Navadno 17 2 3 2" xfId="1903" xr:uid="{00000000-0005-0000-0000-00006E070000}"/>
    <cellStyle name="Navadno 17 2 3 2 2" xfId="1904" xr:uid="{00000000-0005-0000-0000-00006F070000}"/>
    <cellStyle name="Navadno 17 2 4" xfId="1905" xr:uid="{00000000-0005-0000-0000-000070070000}"/>
    <cellStyle name="Navadno 17 3" xfId="1906" xr:uid="{00000000-0005-0000-0000-000071070000}"/>
    <cellStyle name="Navadno 17 3 2" xfId="1907" xr:uid="{00000000-0005-0000-0000-000072070000}"/>
    <cellStyle name="Navadno 17 3 2 2" xfId="1908" xr:uid="{00000000-0005-0000-0000-000073070000}"/>
    <cellStyle name="Navadno 17 3 2 2 2" xfId="1909" xr:uid="{00000000-0005-0000-0000-000074070000}"/>
    <cellStyle name="Navadno 17 4" xfId="1910" xr:uid="{00000000-0005-0000-0000-000075070000}"/>
    <cellStyle name="Navadno 17 4 2" xfId="1911" xr:uid="{00000000-0005-0000-0000-000076070000}"/>
    <cellStyle name="Navadno 17 4 2 2" xfId="1912" xr:uid="{00000000-0005-0000-0000-000077070000}"/>
    <cellStyle name="Navadno 17 5" xfId="1913" xr:uid="{00000000-0005-0000-0000-000078070000}"/>
    <cellStyle name="Navadno 18" xfId="1914" xr:uid="{00000000-0005-0000-0000-000079070000}"/>
    <cellStyle name="Navadno 18 2" xfId="1915" xr:uid="{00000000-0005-0000-0000-00007A070000}"/>
    <cellStyle name="Navadno 18 2 2" xfId="1916" xr:uid="{00000000-0005-0000-0000-00007B070000}"/>
    <cellStyle name="Navadno 18 2 2 2" xfId="1917" xr:uid="{00000000-0005-0000-0000-00007C070000}"/>
    <cellStyle name="Navadno 18 2 2 2 2" xfId="1918" xr:uid="{00000000-0005-0000-0000-00007D070000}"/>
    <cellStyle name="Navadno 18 2 2 2 2 2" xfId="1919" xr:uid="{00000000-0005-0000-0000-00007E070000}"/>
    <cellStyle name="Navadno 18 2 3" xfId="1920" xr:uid="{00000000-0005-0000-0000-00007F070000}"/>
    <cellStyle name="Navadno 18 2 3 2" xfId="1921" xr:uid="{00000000-0005-0000-0000-000080070000}"/>
    <cellStyle name="Navadno 18 2 3 2 2" xfId="1922" xr:uid="{00000000-0005-0000-0000-000081070000}"/>
    <cellStyle name="Navadno 18 2 4" xfId="1923" xr:uid="{00000000-0005-0000-0000-000082070000}"/>
    <cellStyle name="Navadno 18 3" xfId="1924" xr:uid="{00000000-0005-0000-0000-000083070000}"/>
    <cellStyle name="Navadno 18 3 2" xfId="1925" xr:uid="{00000000-0005-0000-0000-000084070000}"/>
    <cellStyle name="Navadno 18 3 2 2" xfId="1926" xr:uid="{00000000-0005-0000-0000-000085070000}"/>
    <cellStyle name="Navadno 18 3 2 2 2" xfId="1927" xr:uid="{00000000-0005-0000-0000-000086070000}"/>
    <cellStyle name="Navadno 18 4" xfId="1928" xr:uid="{00000000-0005-0000-0000-000087070000}"/>
    <cellStyle name="Navadno 18 4 2" xfId="1929" xr:uid="{00000000-0005-0000-0000-000088070000}"/>
    <cellStyle name="Navadno 18 4 2 2" xfId="1930" xr:uid="{00000000-0005-0000-0000-000089070000}"/>
    <cellStyle name="Navadno 18 5" xfId="1931" xr:uid="{00000000-0005-0000-0000-00008A070000}"/>
    <cellStyle name="Navadno 19" xfId="1932" xr:uid="{00000000-0005-0000-0000-00008B070000}"/>
    <cellStyle name="Navadno 19 2" xfId="1933" xr:uid="{00000000-0005-0000-0000-00008C070000}"/>
    <cellStyle name="Navadno 19 2 2" xfId="1934" xr:uid="{00000000-0005-0000-0000-00008D070000}"/>
    <cellStyle name="Navadno 19 2 2 2" xfId="1935" xr:uid="{00000000-0005-0000-0000-00008E070000}"/>
    <cellStyle name="Navadno 2" xfId="1936" xr:uid="{00000000-0005-0000-0000-00008F070000}"/>
    <cellStyle name="Navadno 2 2" xfId="1937" xr:uid="{00000000-0005-0000-0000-000090070000}"/>
    <cellStyle name="Navadno 2 2 2" xfId="1938" xr:uid="{00000000-0005-0000-0000-000091070000}"/>
    <cellStyle name="Navadno 2 2 2 2" xfId="1939" xr:uid="{00000000-0005-0000-0000-000092070000}"/>
    <cellStyle name="Navadno 2 2 2 2 2" xfId="1940" xr:uid="{00000000-0005-0000-0000-000093070000}"/>
    <cellStyle name="Navadno 2 2 2 2 2 2" xfId="1941" xr:uid="{00000000-0005-0000-0000-000094070000}"/>
    <cellStyle name="Navadno 2 2 2 2 2 2 2" xfId="1942" xr:uid="{00000000-0005-0000-0000-000095070000}"/>
    <cellStyle name="Navadno 2 2 2 3" xfId="1943" xr:uid="{00000000-0005-0000-0000-000096070000}"/>
    <cellStyle name="Navadno 2 2 2 3 2" xfId="1944" xr:uid="{00000000-0005-0000-0000-000097070000}"/>
    <cellStyle name="Navadno 2 2 2 3 2 2" xfId="1945" xr:uid="{00000000-0005-0000-0000-000098070000}"/>
    <cellStyle name="Navadno 2 2 2 4" xfId="1946" xr:uid="{00000000-0005-0000-0000-000099070000}"/>
    <cellStyle name="Navadno 2 2 3" xfId="1947" xr:uid="{00000000-0005-0000-0000-00009A070000}"/>
    <cellStyle name="Navadno 2 2 3 2" xfId="1948" xr:uid="{00000000-0005-0000-0000-00009B070000}"/>
    <cellStyle name="Navadno 2 2 3 2 2" xfId="1949" xr:uid="{00000000-0005-0000-0000-00009C070000}"/>
    <cellStyle name="Navadno 2 2 3 2 2 2" xfId="1950" xr:uid="{00000000-0005-0000-0000-00009D070000}"/>
    <cellStyle name="Navadno 2 2 3 2 2 2 2" xfId="1951" xr:uid="{00000000-0005-0000-0000-00009E070000}"/>
    <cellStyle name="Navadno 2 2 3 3" xfId="1952" xr:uid="{00000000-0005-0000-0000-00009F070000}"/>
    <cellStyle name="Navadno 2 2 3 3 2" xfId="1953" xr:uid="{00000000-0005-0000-0000-0000A0070000}"/>
    <cellStyle name="Navadno 2 2 3 3 2 2" xfId="1954" xr:uid="{00000000-0005-0000-0000-0000A1070000}"/>
    <cellStyle name="Navadno 2 2 3 4" xfId="1955" xr:uid="{00000000-0005-0000-0000-0000A2070000}"/>
    <cellStyle name="Navadno 2 2 4" xfId="1956" xr:uid="{00000000-0005-0000-0000-0000A3070000}"/>
    <cellStyle name="Navadno 2 2 4 2" xfId="1957" xr:uid="{00000000-0005-0000-0000-0000A4070000}"/>
    <cellStyle name="Navadno 2 2 4 2 2" xfId="1958" xr:uid="{00000000-0005-0000-0000-0000A5070000}"/>
    <cellStyle name="Navadno 2 2 4 2 2 2" xfId="1959" xr:uid="{00000000-0005-0000-0000-0000A6070000}"/>
    <cellStyle name="Navadno 2 2 4 2 2 2 2" xfId="1960" xr:uid="{00000000-0005-0000-0000-0000A7070000}"/>
    <cellStyle name="Navadno 2 2 4 3" xfId="1961" xr:uid="{00000000-0005-0000-0000-0000A8070000}"/>
    <cellStyle name="Navadno 2 2 4 3 2" xfId="1962" xr:uid="{00000000-0005-0000-0000-0000A9070000}"/>
    <cellStyle name="Navadno 2 2 4 3 2 2" xfId="1963" xr:uid="{00000000-0005-0000-0000-0000AA070000}"/>
    <cellStyle name="Navadno 2 2 4 4" xfId="1964" xr:uid="{00000000-0005-0000-0000-0000AB070000}"/>
    <cellStyle name="Navadno 2 2 5" xfId="1965" xr:uid="{00000000-0005-0000-0000-0000AC070000}"/>
    <cellStyle name="Navadno 2 2 5 2" xfId="1966" xr:uid="{00000000-0005-0000-0000-0000AD070000}"/>
    <cellStyle name="Navadno 2 2 5 2 2" xfId="1967" xr:uid="{00000000-0005-0000-0000-0000AE070000}"/>
    <cellStyle name="Navadno 2 2 5 2 2 2" xfId="1968" xr:uid="{00000000-0005-0000-0000-0000AF070000}"/>
    <cellStyle name="Navadno 2 2 6" xfId="1969" xr:uid="{00000000-0005-0000-0000-0000B0070000}"/>
    <cellStyle name="Navadno 2 2 6 2" xfId="1970" xr:uid="{00000000-0005-0000-0000-0000B1070000}"/>
    <cellStyle name="Navadno 2 2 7" xfId="1971" xr:uid="{00000000-0005-0000-0000-0000B2070000}"/>
    <cellStyle name="Navadno 2 2 7 2" xfId="1972" xr:uid="{00000000-0005-0000-0000-0000B3070000}"/>
    <cellStyle name="Navadno 2 2 7 2 2" xfId="1973" xr:uid="{00000000-0005-0000-0000-0000B4070000}"/>
    <cellStyle name="Navadno 2 3" xfId="1974" xr:uid="{00000000-0005-0000-0000-0000B5070000}"/>
    <cellStyle name="Navadno 2 3 2" xfId="1975" xr:uid="{00000000-0005-0000-0000-0000B6070000}"/>
    <cellStyle name="Navadno 2 3 2 2" xfId="1976" xr:uid="{00000000-0005-0000-0000-0000B7070000}"/>
    <cellStyle name="Navadno 2 3 2 2 2" xfId="1977" xr:uid="{00000000-0005-0000-0000-0000B8070000}"/>
    <cellStyle name="Navadno 2 3 2 2 2 2" xfId="1978" xr:uid="{00000000-0005-0000-0000-0000B9070000}"/>
    <cellStyle name="Navadno 2 3 2 2 2 2 2" xfId="1979" xr:uid="{00000000-0005-0000-0000-0000BA070000}"/>
    <cellStyle name="Navadno 2 3 2 3" xfId="1980" xr:uid="{00000000-0005-0000-0000-0000BB070000}"/>
    <cellStyle name="Navadno 2 3 2 3 2" xfId="1981" xr:uid="{00000000-0005-0000-0000-0000BC070000}"/>
    <cellStyle name="Navadno 2 3 2 3 2 2" xfId="1982" xr:uid="{00000000-0005-0000-0000-0000BD070000}"/>
    <cellStyle name="Navadno 2 3 2 4" xfId="1983" xr:uid="{00000000-0005-0000-0000-0000BE070000}"/>
    <cellStyle name="Navadno 2 3 3" xfId="1984" xr:uid="{00000000-0005-0000-0000-0000BF070000}"/>
    <cellStyle name="Navadno 2 3 3 2" xfId="1985" xr:uid="{00000000-0005-0000-0000-0000C0070000}"/>
    <cellStyle name="Navadno 2 3 4" xfId="1986" xr:uid="{00000000-0005-0000-0000-0000C1070000}"/>
    <cellStyle name="Navadno 2 4" xfId="1987" xr:uid="{00000000-0005-0000-0000-0000C2070000}"/>
    <cellStyle name="Navadno 2 4 2" xfId="1988" xr:uid="{00000000-0005-0000-0000-0000C3070000}"/>
    <cellStyle name="Navadno 2 4 2 2" xfId="1989" xr:uid="{00000000-0005-0000-0000-0000C4070000}"/>
    <cellStyle name="Navadno 2 4 2 2 2" xfId="1990" xr:uid="{00000000-0005-0000-0000-0000C5070000}"/>
    <cellStyle name="Navadno 2 4 2 2 2 2" xfId="1991" xr:uid="{00000000-0005-0000-0000-0000C6070000}"/>
    <cellStyle name="Navadno 2 4 3" xfId="1992" xr:uid="{00000000-0005-0000-0000-0000C7070000}"/>
    <cellStyle name="Navadno 2 4 3 2" xfId="1993" xr:uid="{00000000-0005-0000-0000-0000C8070000}"/>
    <cellStyle name="Navadno 2 4 3 2 2" xfId="1994" xr:uid="{00000000-0005-0000-0000-0000C9070000}"/>
    <cellStyle name="Navadno 2 4 4" xfId="1995" xr:uid="{00000000-0005-0000-0000-0000CA070000}"/>
    <cellStyle name="Navadno 2 5" xfId="1996" xr:uid="{00000000-0005-0000-0000-0000CB070000}"/>
    <cellStyle name="Navadno 2 5 2" xfId="1997" xr:uid="{00000000-0005-0000-0000-0000CC070000}"/>
    <cellStyle name="Navadno 2 5 2 2" xfId="1998" xr:uid="{00000000-0005-0000-0000-0000CD070000}"/>
    <cellStyle name="Navadno 2 5 3" xfId="1999" xr:uid="{00000000-0005-0000-0000-0000CE070000}"/>
    <cellStyle name="Navadno 2 6" xfId="2000" xr:uid="{00000000-0005-0000-0000-0000CF070000}"/>
    <cellStyle name="Navadno 2 6 2" xfId="2001" xr:uid="{00000000-0005-0000-0000-0000D0070000}"/>
    <cellStyle name="Navadno 2 6 2 2" xfId="2002" xr:uid="{00000000-0005-0000-0000-0000D1070000}"/>
    <cellStyle name="Navadno 2 6 2 2 2" xfId="2003" xr:uid="{00000000-0005-0000-0000-0000D2070000}"/>
    <cellStyle name="Navadno 2 7" xfId="2004" xr:uid="{00000000-0005-0000-0000-0000D3070000}"/>
    <cellStyle name="Navadno 2 7 2" xfId="2005" xr:uid="{00000000-0005-0000-0000-0000D4070000}"/>
    <cellStyle name="Navadno 2 7 3" xfId="2006" xr:uid="{00000000-0005-0000-0000-0000D5070000}"/>
    <cellStyle name="Navadno 2 8" xfId="2007" xr:uid="{00000000-0005-0000-0000-0000D6070000}"/>
    <cellStyle name="Navadno 2 8 2" xfId="2008" xr:uid="{00000000-0005-0000-0000-0000D7070000}"/>
    <cellStyle name="Navadno 2 8 2 2" xfId="2009" xr:uid="{00000000-0005-0000-0000-0000D8070000}"/>
    <cellStyle name="Navadno 20" xfId="2010" xr:uid="{00000000-0005-0000-0000-0000D9070000}"/>
    <cellStyle name="Navadno 20 2" xfId="2011" xr:uid="{00000000-0005-0000-0000-0000DA070000}"/>
    <cellStyle name="Navadno 20 2 2" xfId="2012" xr:uid="{00000000-0005-0000-0000-0000DB070000}"/>
    <cellStyle name="Navadno 20 2 2 2" xfId="2013" xr:uid="{00000000-0005-0000-0000-0000DC070000}"/>
    <cellStyle name="Navadno 20 3" xfId="2014" xr:uid="{00000000-0005-0000-0000-0000DD070000}"/>
    <cellStyle name="Navadno 20 3 2" xfId="2015" xr:uid="{00000000-0005-0000-0000-0000DE070000}"/>
    <cellStyle name="Navadno 20 4" xfId="2016" xr:uid="{00000000-0005-0000-0000-0000DF070000}"/>
    <cellStyle name="Navadno 20 5" xfId="2017" xr:uid="{00000000-0005-0000-0000-0000E0070000}"/>
    <cellStyle name="Navadno 21" xfId="2018" xr:uid="{00000000-0005-0000-0000-0000E1070000}"/>
    <cellStyle name="Navadno 21 2" xfId="2019" xr:uid="{00000000-0005-0000-0000-0000E2070000}"/>
    <cellStyle name="Navadno 21 2 2" xfId="2020" xr:uid="{00000000-0005-0000-0000-0000E3070000}"/>
    <cellStyle name="Navadno 21 3" xfId="2021" xr:uid="{00000000-0005-0000-0000-0000E4070000}"/>
    <cellStyle name="Navadno 22" xfId="2022" xr:uid="{00000000-0005-0000-0000-0000E5070000}"/>
    <cellStyle name="Navadno 22 2" xfId="2023" xr:uid="{00000000-0005-0000-0000-0000E6070000}"/>
    <cellStyle name="Navadno 22 2 2" xfId="2024" xr:uid="{00000000-0005-0000-0000-0000E7070000}"/>
    <cellStyle name="Navadno 23" xfId="2025" xr:uid="{00000000-0005-0000-0000-0000E8070000}"/>
    <cellStyle name="Navadno 3" xfId="2026" xr:uid="{00000000-0005-0000-0000-0000E9070000}"/>
    <cellStyle name="Navadno 3 2" xfId="2027" xr:uid="{00000000-0005-0000-0000-0000EA070000}"/>
    <cellStyle name="Navadno 3 2 2" xfId="2028" xr:uid="{00000000-0005-0000-0000-0000EB070000}"/>
    <cellStyle name="Navadno 3 2 2 2" xfId="2029" xr:uid="{00000000-0005-0000-0000-0000EC070000}"/>
    <cellStyle name="Navadno 3 2 3" xfId="2030" xr:uid="{00000000-0005-0000-0000-0000ED070000}"/>
    <cellStyle name="Navadno 3 3" xfId="2031" xr:uid="{00000000-0005-0000-0000-0000EE070000}"/>
    <cellStyle name="Navadno 3 3 2" xfId="2032" xr:uid="{00000000-0005-0000-0000-0000EF070000}"/>
    <cellStyle name="Navadno 3 3 2 2" xfId="2033" xr:uid="{00000000-0005-0000-0000-0000F0070000}"/>
    <cellStyle name="Navadno 3 3 2 2 2" xfId="2034" xr:uid="{00000000-0005-0000-0000-0000F1070000}"/>
    <cellStyle name="Navadno 3 3 2 2 2 2" xfId="2035" xr:uid="{00000000-0005-0000-0000-0000F2070000}"/>
    <cellStyle name="Navadno 3 3 3" xfId="2036" xr:uid="{00000000-0005-0000-0000-0000F3070000}"/>
    <cellStyle name="Navadno 3 3 3 2" xfId="2037" xr:uid="{00000000-0005-0000-0000-0000F4070000}"/>
    <cellStyle name="Navadno 3 3 3 2 2" xfId="2038" xr:uid="{00000000-0005-0000-0000-0000F5070000}"/>
    <cellStyle name="Navadno 3 3 4" xfId="2039" xr:uid="{00000000-0005-0000-0000-0000F6070000}"/>
    <cellStyle name="Navadno 3 4" xfId="2040" xr:uid="{00000000-0005-0000-0000-0000F7070000}"/>
    <cellStyle name="Navadno 3 4 2" xfId="2041" xr:uid="{00000000-0005-0000-0000-0000F8070000}"/>
    <cellStyle name="Navadno 3 4 2 2" xfId="2042" xr:uid="{00000000-0005-0000-0000-0000F9070000}"/>
    <cellStyle name="Navadno 3 4 2 2 2" xfId="2043" xr:uid="{00000000-0005-0000-0000-0000FA070000}"/>
    <cellStyle name="Navadno 3 4 2 2 2 2" xfId="2044" xr:uid="{00000000-0005-0000-0000-0000FB070000}"/>
    <cellStyle name="Navadno 3 4 3" xfId="2045" xr:uid="{00000000-0005-0000-0000-0000FC070000}"/>
    <cellStyle name="Navadno 3 4 3 2" xfId="2046" xr:uid="{00000000-0005-0000-0000-0000FD070000}"/>
    <cellStyle name="Navadno 3 4 3 2 2" xfId="2047" xr:uid="{00000000-0005-0000-0000-0000FE070000}"/>
    <cellStyle name="Navadno 3 4 4" xfId="2048" xr:uid="{00000000-0005-0000-0000-0000FF070000}"/>
    <cellStyle name="Navadno 3 5" xfId="2049" xr:uid="{00000000-0005-0000-0000-000000080000}"/>
    <cellStyle name="Navadno 3 5 2" xfId="2050" xr:uid="{00000000-0005-0000-0000-000001080000}"/>
    <cellStyle name="Navadno 3 5 2 2" xfId="2051" xr:uid="{00000000-0005-0000-0000-000002080000}"/>
    <cellStyle name="Navadno 3 5 3" xfId="2052" xr:uid="{00000000-0005-0000-0000-000003080000}"/>
    <cellStyle name="Navadno 3 5 4" xfId="2053" xr:uid="{00000000-0005-0000-0000-000004080000}"/>
    <cellStyle name="Navadno 3 6" xfId="2054" xr:uid="{00000000-0005-0000-0000-000005080000}"/>
    <cellStyle name="Navadno 3 6 2" xfId="2055" xr:uid="{00000000-0005-0000-0000-000006080000}"/>
    <cellStyle name="Navadno 3 6 2 2" xfId="2056" xr:uid="{00000000-0005-0000-0000-000007080000}"/>
    <cellStyle name="Navadno 3 6 2 2 2" xfId="2057" xr:uid="{00000000-0005-0000-0000-000008080000}"/>
    <cellStyle name="Navadno 3 7" xfId="2058" xr:uid="{00000000-0005-0000-0000-000009080000}"/>
    <cellStyle name="Navadno 3 7 2" xfId="2059" xr:uid="{00000000-0005-0000-0000-00000A080000}"/>
    <cellStyle name="Navadno 3 7 3" xfId="2060" xr:uid="{00000000-0005-0000-0000-00000B080000}"/>
    <cellStyle name="Navadno 3 8" xfId="2061" xr:uid="{00000000-0005-0000-0000-00000C080000}"/>
    <cellStyle name="Navadno 3 8 2" xfId="2062" xr:uid="{00000000-0005-0000-0000-00000D080000}"/>
    <cellStyle name="Navadno 3 8 2 2" xfId="2063" xr:uid="{00000000-0005-0000-0000-00000E080000}"/>
    <cellStyle name="Navadno 4" xfId="2064" xr:uid="{00000000-0005-0000-0000-00000F080000}"/>
    <cellStyle name="Navadno 4 10" xfId="2065" xr:uid="{00000000-0005-0000-0000-000010080000}"/>
    <cellStyle name="Navadno 4 10 2" xfId="2066" xr:uid="{00000000-0005-0000-0000-000011080000}"/>
    <cellStyle name="Navadno 4 11" xfId="2067" xr:uid="{00000000-0005-0000-0000-000012080000}"/>
    <cellStyle name="Navadno 4 11 2" xfId="2068" xr:uid="{00000000-0005-0000-0000-000013080000}"/>
    <cellStyle name="Navadno 4 11 2 2" xfId="2069" xr:uid="{00000000-0005-0000-0000-000014080000}"/>
    <cellStyle name="Navadno 4 2" xfId="2070" xr:uid="{00000000-0005-0000-0000-000015080000}"/>
    <cellStyle name="Navadno 4 2 2" xfId="2071" xr:uid="{00000000-0005-0000-0000-000016080000}"/>
    <cellStyle name="Navadno 4 2 2 2" xfId="2072" xr:uid="{00000000-0005-0000-0000-000017080000}"/>
    <cellStyle name="Navadno 4 2 2 2 2" xfId="2073" xr:uid="{00000000-0005-0000-0000-000018080000}"/>
    <cellStyle name="Navadno 4 2 2 2 2 2" xfId="2074" xr:uid="{00000000-0005-0000-0000-000019080000}"/>
    <cellStyle name="Navadno 4 2 2 2 3" xfId="2075" xr:uid="{00000000-0005-0000-0000-00001A080000}"/>
    <cellStyle name="Navadno 4 2 2 2 4" xfId="2076" xr:uid="{00000000-0005-0000-0000-00001B080000}"/>
    <cellStyle name="Navadno 4 2 2 3" xfId="2077" xr:uid="{00000000-0005-0000-0000-00001C080000}"/>
    <cellStyle name="Navadno 4 2 2 3 2" xfId="2078" xr:uid="{00000000-0005-0000-0000-00001D080000}"/>
    <cellStyle name="Navadno 4 2 2 4" xfId="2079" xr:uid="{00000000-0005-0000-0000-00001E080000}"/>
    <cellStyle name="Navadno 4 2 2 5" xfId="2080" xr:uid="{00000000-0005-0000-0000-00001F080000}"/>
    <cellStyle name="Navadno 4 2 3" xfId="2081" xr:uid="{00000000-0005-0000-0000-000020080000}"/>
    <cellStyle name="Navadno 4 2 3 2" xfId="2082" xr:uid="{00000000-0005-0000-0000-000021080000}"/>
    <cellStyle name="Navadno 4 2 3 2 2" xfId="2083" xr:uid="{00000000-0005-0000-0000-000022080000}"/>
    <cellStyle name="Navadno 4 2 3 2 2 2" xfId="2084" xr:uid="{00000000-0005-0000-0000-000023080000}"/>
    <cellStyle name="Navadno 4 2 3 2 3" xfId="2085" xr:uid="{00000000-0005-0000-0000-000024080000}"/>
    <cellStyle name="Navadno 4 2 3 2 4" xfId="2086" xr:uid="{00000000-0005-0000-0000-000025080000}"/>
    <cellStyle name="Navadno 4 2 3 3" xfId="2087" xr:uid="{00000000-0005-0000-0000-000026080000}"/>
    <cellStyle name="Navadno 4 2 3 3 2" xfId="2088" xr:uid="{00000000-0005-0000-0000-000027080000}"/>
    <cellStyle name="Navadno 4 2 3 4" xfId="2089" xr:uid="{00000000-0005-0000-0000-000028080000}"/>
    <cellStyle name="Navadno 4 2 3 5" xfId="2090" xr:uid="{00000000-0005-0000-0000-000029080000}"/>
    <cellStyle name="Navadno 4 2 4" xfId="2091" xr:uid="{00000000-0005-0000-0000-00002A080000}"/>
    <cellStyle name="Navadno 4 2 4 2" xfId="2092" xr:uid="{00000000-0005-0000-0000-00002B080000}"/>
    <cellStyle name="Navadno 4 2 4 2 2" xfId="2093" xr:uid="{00000000-0005-0000-0000-00002C080000}"/>
    <cellStyle name="Navadno 4 2 4 3" xfId="2094" xr:uid="{00000000-0005-0000-0000-00002D080000}"/>
    <cellStyle name="Navadno 4 2 4 4" xfId="2095" xr:uid="{00000000-0005-0000-0000-00002E080000}"/>
    <cellStyle name="Navadno 4 2 5" xfId="2096" xr:uid="{00000000-0005-0000-0000-00002F080000}"/>
    <cellStyle name="Navadno 4 2 5 2" xfId="2097" xr:uid="{00000000-0005-0000-0000-000030080000}"/>
    <cellStyle name="Navadno 4 2 6" xfId="2098" xr:uid="{00000000-0005-0000-0000-000031080000}"/>
    <cellStyle name="Navadno 4 2 7" xfId="2099" xr:uid="{00000000-0005-0000-0000-000032080000}"/>
    <cellStyle name="Navadno 4 3" xfId="2100" xr:uid="{00000000-0005-0000-0000-000033080000}"/>
    <cellStyle name="Navadno 4 3 2" xfId="2101" xr:uid="{00000000-0005-0000-0000-000034080000}"/>
    <cellStyle name="Navadno 4 3 2 2" xfId="2102" xr:uid="{00000000-0005-0000-0000-000035080000}"/>
    <cellStyle name="Navadno 4 3 2 2 2" xfId="2103" xr:uid="{00000000-0005-0000-0000-000036080000}"/>
    <cellStyle name="Navadno 4 3 2 2 2 2" xfId="2104" xr:uid="{00000000-0005-0000-0000-000037080000}"/>
    <cellStyle name="Navadno 4 3 2 2 3" xfId="2105" xr:uid="{00000000-0005-0000-0000-000038080000}"/>
    <cellStyle name="Navadno 4 3 2 2 4" xfId="2106" xr:uid="{00000000-0005-0000-0000-000039080000}"/>
    <cellStyle name="Navadno 4 3 2 3" xfId="2107" xr:uid="{00000000-0005-0000-0000-00003A080000}"/>
    <cellStyle name="Navadno 4 3 2 3 2" xfId="2108" xr:uid="{00000000-0005-0000-0000-00003B080000}"/>
    <cellStyle name="Navadno 4 3 2 4" xfId="2109" xr:uid="{00000000-0005-0000-0000-00003C080000}"/>
    <cellStyle name="Navadno 4 3 2 5" xfId="2110" xr:uid="{00000000-0005-0000-0000-00003D080000}"/>
    <cellStyle name="Navadno 4 3 3" xfId="2111" xr:uid="{00000000-0005-0000-0000-00003E080000}"/>
    <cellStyle name="Navadno 4 3 3 2" xfId="2112" xr:uid="{00000000-0005-0000-0000-00003F080000}"/>
    <cellStyle name="Navadno 4 3 3 2 2" xfId="2113" xr:uid="{00000000-0005-0000-0000-000040080000}"/>
    <cellStyle name="Navadno 4 3 3 2 2 2" xfId="2114" xr:uid="{00000000-0005-0000-0000-000041080000}"/>
    <cellStyle name="Navadno 4 3 3 2 3" xfId="2115" xr:uid="{00000000-0005-0000-0000-000042080000}"/>
    <cellStyle name="Navadno 4 3 3 2 4" xfId="2116" xr:uid="{00000000-0005-0000-0000-000043080000}"/>
    <cellStyle name="Navadno 4 3 3 3" xfId="2117" xr:uid="{00000000-0005-0000-0000-000044080000}"/>
    <cellStyle name="Navadno 4 3 3 3 2" xfId="2118" xr:uid="{00000000-0005-0000-0000-000045080000}"/>
    <cellStyle name="Navadno 4 3 3 4" xfId="2119" xr:uid="{00000000-0005-0000-0000-000046080000}"/>
    <cellStyle name="Navadno 4 3 3 5" xfId="2120" xr:uid="{00000000-0005-0000-0000-000047080000}"/>
    <cellStyle name="Navadno 4 3 4" xfId="2121" xr:uid="{00000000-0005-0000-0000-000048080000}"/>
    <cellStyle name="Navadno 4 3 4 2" xfId="2122" xr:uid="{00000000-0005-0000-0000-000049080000}"/>
    <cellStyle name="Navadno 4 3 4 2 2" xfId="2123" xr:uid="{00000000-0005-0000-0000-00004A080000}"/>
    <cellStyle name="Navadno 4 3 4 3" xfId="2124" xr:uid="{00000000-0005-0000-0000-00004B080000}"/>
    <cellStyle name="Navadno 4 3 4 4" xfId="2125" xr:uid="{00000000-0005-0000-0000-00004C080000}"/>
    <cellStyle name="Navadno 4 3 5" xfId="2126" xr:uid="{00000000-0005-0000-0000-00004D080000}"/>
    <cellStyle name="Navadno 4 3 5 2" xfId="2127" xr:uid="{00000000-0005-0000-0000-00004E080000}"/>
    <cellStyle name="Navadno 4 3 6" xfId="2128" xr:uid="{00000000-0005-0000-0000-00004F080000}"/>
    <cellStyle name="Navadno 4 3 7" xfId="2129" xr:uid="{00000000-0005-0000-0000-000050080000}"/>
    <cellStyle name="Navadno 4 4" xfId="2130" xr:uid="{00000000-0005-0000-0000-000051080000}"/>
    <cellStyle name="Navadno 4 4 2" xfId="2131" xr:uid="{00000000-0005-0000-0000-000052080000}"/>
    <cellStyle name="Navadno 4 4 2 2" xfId="2132" xr:uid="{00000000-0005-0000-0000-000053080000}"/>
    <cellStyle name="Navadno 4 4 2 2 2" xfId="2133" xr:uid="{00000000-0005-0000-0000-000054080000}"/>
    <cellStyle name="Navadno 4 4 2 3" xfId="2134" xr:uid="{00000000-0005-0000-0000-000055080000}"/>
    <cellStyle name="Navadno 4 4 2 4" xfId="2135" xr:uid="{00000000-0005-0000-0000-000056080000}"/>
    <cellStyle name="Navadno 4 4 3" xfId="2136" xr:uid="{00000000-0005-0000-0000-000057080000}"/>
    <cellStyle name="Navadno 4 4 3 2" xfId="2137" xr:uid="{00000000-0005-0000-0000-000058080000}"/>
    <cellStyle name="Navadno 4 4 4" xfId="2138" xr:uid="{00000000-0005-0000-0000-000059080000}"/>
    <cellStyle name="Navadno 4 4 5" xfId="2139" xr:uid="{00000000-0005-0000-0000-00005A080000}"/>
    <cellStyle name="Navadno 4 5" xfId="2140" xr:uid="{00000000-0005-0000-0000-00005B080000}"/>
    <cellStyle name="Navadno 4 5 2" xfId="2141" xr:uid="{00000000-0005-0000-0000-00005C080000}"/>
    <cellStyle name="Navadno 4 5 2 2" xfId="2142" xr:uid="{00000000-0005-0000-0000-00005D080000}"/>
    <cellStyle name="Navadno 4 5 2 2 2" xfId="2143" xr:uid="{00000000-0005-0000-0000-00005E080000}"/>
    <cellStyle name="Navadno 4 5 2 3" xfId="2144" xr:uid="{00000000-0005-0000-0000-00005F080000}"/>
    <cellStyle name="Navadno 4 5 2 4" xfId="2145" xr:uid="{00000000-0005-0000-0000-000060080000}"/>
    <cellStyle name="Navadno 4 5 3" xfId="2146" xr:uid="{00000000-0005-0000-0000-000061080000}"/>
    <cellStyle name="Navadno 4 5 3 2" xfId="2147" xr:uid="{00000000-0005-0000-0000-000062080000}"/>
    <cellStyle name="Navadno 4 5 4" xfId="2148" xr:uid="{00000000-0005-0000-0000-000063080000}"/>
    <cellStyle name="Navadno 4 5 5" xfId="2149" xr:uid="{00000000-0005-0000-0000-000064080000}"/>
    <cellStyle name="Navadno 4 6" xfId="2150" xr:uid="{00000000-0005-0000-0000-000065080000}"/>
    <cellStyle name="Navadno 4 6 2" xfId="2151" xr:uid="{00000000-0005-0000-0000-000066080000}"/>
    <cellStyle name="Navadno 4 6 2 2" xfId="2152" xr:uid="{00000000-0005-0000-0000-000067080000}"/>
    <cellStyle name="Navadno 4 6 3" xfId="2153" xr:uid="{00000000-0005-0000-0000-000068080000}"/>
    <cellStyle name="Navadno 4 6 4" xfId="2154" xr:uid="{00000000-0005-0000-0000-000069080000}"/>
    <cellStyle name="Navadno 4 7" xfId="2155" xr:uid="{00000000-0005-0000-0000-00006A080000}"/>
    <cellStyle name="Navadno 4 7 2" xfId="2156" xr:uid="{00000000-0005-0000-0000-00006B080000}"/>
    <cellStyle name="Navadno 4 7 2 2" xfId="2157" xr:uid="{00000000-0005-0000-0000-00006C080000}"/>
    <cellStyle name="Navadno 4 7 2 2 2" xfId="2158" xr:uid="{00000000-0005-0000-0000-00006D080000}"/>
    <cellStyle name="Navadno 4 7 2 2 2 2" xfId="2159" xr:uid="{00000000-0005-0000-0000-00006E080000}"/>
    <cellStyle name="Navadno 4 7 3" xfId="2160" xr:uid="{00000000-0005-0000-0000-00006F080000}"/>
    <cellStyle name="Navadno 4 7 3 2" xfId="2161" xr:uid="{00000000-0005-0000-0000-000070080000}"/>
    <cellStyle name="Navadno 4 7 3 2 2" xfId="2162" xr:uid="{00000000-0005-0000-0000-000071080000}"/>
    <cellStyle name="Navadno 4 7 4" xfId="2163" xr:uid="{00000000-0005-0000-0000-000072080000}"/>
    <cellStyle name="Navadno 4 8" xfId="2164" xr:uid="{00000000-0005-0000-0000-000073080000}"/>
    <cellStyle name="Navadno 4 8 2" xfId="2165" xr:uid="{00000000-0005-0000-0000-000074080000}"/>
    <cellStyle name="Navadno 4 8 2 2" xfId="2166" xr:uid="{00000000-0005-0000-0000-000075080000}"/>
    <cellStyle name="Navadno 4 8 3" xfId="2167" xr:uid="{00000000-0005-0000-0000-000076080000}"/>
    <cellStyle name="Navadno 4 8 4" xfId="2168" xr:uid="{00000000-0005-0000-0000-000077080000}"/>
    <cellStyle name="Navadno 4 9" xfId="2169" xr:uid="{00000000-0005-0000-0000-000078080000}"/>
    <cellStyle name="Navadno 4 9 2" xfId="2170" xr:uid="{00000000-0005-0000-0000-000079080000}"/>
    <cellStyle name="Navadno 4 9 2 2" xfId="2171" xr:uid="{00000000-0005-0000-0000-00007A080000}"/>
    <cellStyle name="Navadno 4 9 2 2 2" xfId="2172" xr:uid="{00000000-0005-0000-0000-00007B080000}"/>
    <cellStyle name="Navadno 5" xfId="2173" xr:uid="{00000000-0005-0000-0000-00007C080000}"/>
    <cellStyle name="Navadno 5 2" xfId="2174" xr:uid="{00000000-0005-0000-0000-00007D080000}"/>
    <cellStyle name="Navadno 5 2 2" xfId="2175" xr:uid="{00000000-0005-0000-0000-00007E080000}"/>
    <cellStyle name="Navadno 5 2 2 2" xfId="2176" xr:uid="{00000000-0005-0000-0000-00007F080000}"/>
    <cellStyle name="Navadno 5 2 2 2 2" xfId="2177" xr:uid="{00000000-0005-0000-0000-000080080000}"/>
    <cellStyle name="Navadno 5 2 2 2 2 2" xfId="2178" xr:uid="{00000000-0005-0000-0000-000081080000}"/>
    <cellStyle name="Navadno 5 2 3" xfId="2179" xr:uid="{00000000-0005-0000-0000-000082080000}"/>
    <cellStyle name="Navadno 5 2 3 2" xfId="2180" xr:uid="{00000000-0005-0000-0000-000083080000}"/>
    <cellStyle name="Navadno 5 2 3 2 2" xfId="2181" xr:uid="{00000000-0005-0000-0000-000084080000}"/>
    <cellStyle name="Navadno 5 2 4" xfId="2182" xr:uid="{00000000-0005-0000-0000-000085080000}"/>
    <cellStyle name="Navadno 5 3" xfId="2183" xr:uid="{00000000-0005-0000-0000-000086080000}"/>
    <cellStyle name="Navadno 5 3 2" xfId="2184" xr:uid="{00000000-0005-0000-0000-000087080000}"/>
    <cellStyle name="Navadno 5 3 2 2" xfId="2185" xr:uid="{00000000-0005-0000-0000-000088080000}"/>
    <cellStyle name="Navadno 5 3 2 2 2" xfId="2186" xr:uid="{00000000-0005-0000-0000-000089080000}"/>
    <cellStyle name="Navadno 5 4" xfId="2187" xr:uid="{00000000-0005-0000-0000-00008A080000}"/>
    <cellStyle name="Navadno 5 4 2" xfId="2188" xr:uid="{00000000-0005-0000-0000-00008B080000}"/>
    <cellStyle name="Navadno 5 4 2 2" xfId="2189" xr:uid="{00000000-0005-0000-0000-00008C080000}"/>
    <cellStyle name="Navadno 5 5" xfId="2190" xr:uid="{00000000-0005-0000-0000-00008D080000}"/>
    <cellStyle name="Navadno 6" xfId="2191" xr:uid="{00000000-0005-0000-0000-00008E080000}"/>
    <cellStyle name="Navadno 6 2" xfId="2192" xr:uid="{00000000-0005-0000-0000-00008F080000}"/>
    <cellStyle name="Navadno 6 2 2" xfId="2193" xr:uid="{00000000-0005-0000-0000-000090080000}"/>
    <cellStyle name="Navadno 6 2 2 2" xfId="2194" xr:uid="{00000000-0005-0000-0000-000091080000}"/>
    <cellStyle name="Navadno 6 2 2 2 2" xfId="2195" xr:uid="{00000000-0005-0000-0000-000092080000}"/>
    <cellStyle name="Navadno 6 2 2 2 2 2" xfId="2196" xr:uid="{00000000-0005-0000-0000-000093080000}"/>
    <cellStyle name="Navadno 6 2 3" xfId="2197" xr:uid="{00000000-0005-0000-0000-000094080000}"/>
    <cellStyle name="Navadno 6 2 3 2" xfId="2198" xr:uid="{00000000-0005-0000-0000-000095080000}"/>
    <cellStyle name="Navadno 6 2 3 2 2" xfId="2199" xr:uid="{00000000-0005-0000-0000-000096080000}"/>
    <cellStyle name="Navadno 6 2 4" xfId="2200" xr:uid="{00000000-0005-0000-0000-000097080000}"/>
    <cellStyle name="Navadno 6 3" xfId="2201" xr:uid="{00000000-0005-0000-0000-000098080000}"/>
    <cellStyle name="Navadno 6 3 2" xfId="2202" xr:uid="{00000000-0005-0000-0000-000099080000}"/>
    <cellStyle name="Navadno 6 3 2 2" xfId="2203" xr:uid="{00000000-0005-0000-0000-00009A080000}"/>
    <cellStyle name="Navadno 6 3 2 2 2" xfId="2204" xr:uid="{00000000-0005-0000-0000-00009B080000}"/>
    <cellStyle name="Navadno 6 4" xfId="2205" xr:uid="{00000000-0005-0000-0000-00009C080000}"/>
    <cellStyle name="Navadno 6 4 2" xfId="2206" xr:uid="{00000000-0005-0000-0000-00009D080000}"/>
    <cellStyle name="Navadno 6 4 2 2" xfId="2207" xr:uid="{00000000-0005-0000-0000-00009E080000}"/>
    <cellStyle name="Navadno 6 5" xfId="2208" xr:uid="{00000000-0005-0000-0000-00009F080000}"/>
    <cellStyle name="Navadno 7" xfId="2209" xr:uid="{00000000-0005-0000-0000-0000A0080000}"/>
    <cellStyle name="Navadno 7 2" xfId="2210" xr:uid="{00000000-0005-0000-0000-0000A1080000}"/>
    <cellStyle name="Navadno 7 2 2" xfId="2211" xr:uid="{00000000-0005-0000-0000-0000A2080000}"/>
    <cellStyle name="Navadno 7 2 2 2" xfId="2212" xr:uid="{00000000-0005-0000-0000-0000A3080000}"/>
    <cellStyle name="Navadno 7 2 2 2 2" xfId="2213" xr:uid="{00000000-0005-0000-0000-0000A4080000}"/>
    <cellStyle name="Navadno 7 3" xfId="2214" xr:uid="{00000000-0005-0000-0000-0000A5080000}"/>
    <cellStyle name="Navadno 7 3 2" xfId="2215" xr:uid="{00000000-0005-0000-0000-0000A6080000}"/>
    <cellStyle name="Navadno 7 3 2 2" xfId="2216" xr:uid="{00000000-0005-0000-0000-0000A7080000}"/>
    <cellStyle name="Navadno 7 3 2 2 2" xfId="2217" xr:uid="{00000000-0005-0000-0000-0000A8080000}"/>
    <cellStyle name="Navadno 7 4" xfId="2218" xr:uid="{00000000-0005-0000-0000-0000A9080000}"/>
    <cellStyle name="Navadno 7 4 2" xfId="2219" xr:uid="{00000000-0005-0000-0000-0000AA080000}"/>
    <cellStyle name="Navadno 7 4 2 2" xfId="2220" xr:uid="{00000000-0005-0000-0000-0000AB080000}"/>
    <cellStyle name="Navadno 7 5" xfId="2221" xr:uid="{00000000-0005-0000-0000-0000AC080000}"/>
    <cellStyle name="Navadno 8" xfId="2222" xr:uid="{00000000-0005-0000-0000-0000AD080000}"/>
    <cellStyle name="Navadno 8 2" xfId="2223" xr:uid="{00000000-0005-0000-0000-0000AE080000}"/>
    <cellStyle name="Navadno 8 2 2" xfId="2224" xr:uid="{00000000-0005-0000-0000-0000AF080000}"/>
    <cellStyle name="Navadno 8 2 2 2" xfId="2225" xr:uid="{00000000-0005-0000-0000-0000B0080000}"/>
    <cellStyle name="Navadno 8 2 3" xfId="2226" xr:uid="{00000000-0005-0000-0000-0000B1080000}"/>
    <cellStyle name="Navadno 8 2 4" xfId="2227" xr:uid="{00000000-0005-0000-0000-0000B2080000}"/>
    <cellStyle name="Navadno 8 3" xfId="2228" xr:uid="{00000000-0005-0000-0000-0000B3080000}"/>
    <cellStyle name="Navadno 8 3 2" xfId="2229" xr:uid="{00000000-0005-0000-0000-0000B4080000}"/>
    <cellStyle name="Navadno 8 3 2 2" xfId="2230" xr:uid="{00000000-0005-0000-0000-0000B5080000}"/>
    <cellStyle name="Navadno 8 3 2 2 2" xfId="2231" xr:uid="{00000000-0005-0000-0000-0000B6080000}"/>
    <cellStyle name="Navadno 8 4" xfId="2232" xr:uid="{00000000-0005-0000-0000-0000B7080000}"/>
    <cellStyle name="Navadno 8 4 2" xfId="2233" xr:uid="{00000000-0005-0000-0000-0000B8080000}"/>
    <cellStyle name="Navadno 8 5" xfId="2234" xr:uid="{00000000-0005-0000-0000-0000B9080000}"/>
    <cellStyle name="Navadno 8 6" xfId="2235" xr:uid="{00000000-0005-0000-0000-0000BA080000}"/>
    <cellStyle name="Navadno 85" xfId="2236" xr:uid="{00000000-0005-0000-0000-0000BB080000}"/>
    <cellStyle name="Navadno 85 2" xfId="2237" xr:uid="{00000000-0005-0000-0000-0000BC080000}"/>
    <cellStyle name="Navadno 85 2 2" xfId="2238" xr:uid="{00000000-0005-0000-0000-0000BD080000}"/>
    <cellStyle name="Navadno 85 3" xfId="2239" xr:uid="{00000000-0005-0000-0000-0000BE080000}"/>
    <cellStyle name="Navadno 9" xfId="2240" xr:uid="{00000000-0005-0000-0000-0000BF080000}"/>
    <cellStyle name="Navadno 9 2" xfId="2241" xr:uid="{00000000-0005-0000-0000-0000C0080000}"/>
    <cellStyle name="Navadno 9 2 2" xfId="2242" xr:uid="{00000000-0005-0000-0000-0000C1080000}"/>
    <cellStyle name="Navadno 9 2 2 2" xfId="2243" xr:uid="{00000000-0005-0000-0000-0000C2080000}"/>
    <cellStyle name="Navadno 9 2 3" xfId="2244" xr:uid="{00000000-0005-0000-0000-0000C3080000}"/>
    <cellStyle name="Navadno 9 2 4" xfId="2245" xr:uid="{00000000-0005-0000-0000-0000C4080000}"/>
    <cellStyle name="Navadno 9 3" xfId="2246" xr:uid="{00000000-0005-0000-0000-0000C5080000}"/>
    <cellStyle name="Navadno 9 3 2" xfId="2247" xr:uid="{00000000-0005-0000-0000-0000C6080000}"/>
    <cellStyle name="Navadno 9 3 2 2" xfId="2248" xr:uid="{00000000-0005-0000-0000-0000C7080000}"/>
    <cellStyle name="Navadno 9 3 2 2 2" xfId="2249" xr:uid="{00000000-0005-0000-0000-0000C8080000}"/>
    <cellStyle name="Navadno 9 4" xfId="2250" xr:uid="{00000000-0005-0000-0000-0000C9080000}"/>
    <cellStyle name="Navadno 9 4 2" xfId="2251" xr:uid="{00000000-0005-0000-0000-0000CA080000}"/>
    <cellStyle name="Navadno 9 5" xfId="2252" xr:uid="{00000000-0005-0000-0000-0000CB080000}"/>
    <cellStyle name="Navadno 9 6" xfId="2253" xr:uid="{00000000-0005-0000-0000-0000CC080000}"/>
    <cellStyle name="Neutral 2" xfId="2254" xr:uid="{00000000-0005-0000-0000-0000CE080000}"/>
    <cellStyle name="Neutral 2 2" xfId="2255" xr:uid="{00000000-0005-0000-0000-0000CF080000}"/>
    <cellStyle name="Neutral 2 3" xfId="2256" xr:uid="{00000000-0005-0000-0000-0000D0080000}"/>
    <cellStyle name="Neutral 2 3 2" xfId="2257" xr:uid="{00000000-0005-0000-0000-0000D1080000}"/>
    <cellStyle name="Neutral 2 3 2 2" xfId="2258" xr:uid="{00000000-0005-0000-0000-0000D2080000}"/>
    <cellStyle name="Neutral 2 3 3" xfId="2259" xr:uid="{00000000-0005-0000-0000-0000D3080000}"/>
    <cellStyle name="Neutral 2 4" xfId="2260" xr:uid="{00000000-0005-0000-0000-0000D4080000}"/>
    <cellStyle name="Neutral 2 4 2" xfId="2261" xr:uid="{00000000-0005-0000-0000-0000D5080000}"/>
    <cellStyle name="Neutral 2 4 2 2" xfId="2262" xr:uid="{00000000-0005-0000-0000-0000D6080000}"/>
    <cellStyle name="Neutral 2 4 3" xfId="2263" xr:uid="{00000000-0005-0000-0000-0000D7080000}"/>
    <cellStyle name="Neutral 2 5" xfId="2264" xr:uid="{00000000-0005-0000-0000-0000D8080000}"/>
    <cellStyle name="Neutral 2 5 2" xfId="2265" xr:uid="{00000000-0005-0000-0000-0000D9080000}"/>
    <cellStyle name="Neutral 2 6" xfId="2266" xr:uid="{00000000-0005-0000-0000-0000DA080000}"/>
    <cellStyle name="Neutral 3" xfId="2267" xr:uid="{00000000-0005-0000-0000-0000DB080000}"/>
    <cellStyle name="Neutral 3 2" xfId="2268" xr:uid="{00000000-0005-0000-0000-0000DC080000}"/>
    <cellStyle name="Neutral 3 2 2" xfId="2269" xr:uid="{00000000-0005-0000-0000-0000DD080000}"/>
    <cellStyle name="Neutral 3 3" xfId="2270" xr:uid="{00000000-0005-0000-0000-0000DE080000}"/>
    <cellStyle name="Neutral 4" xfId="2271" xr:uid="{00000000-0005-0000-0000-0000DF080000}"/>
    <cellStyle name="Neutral 4 2" xfId="2272" xr:uid="{00000000-0005-0000-0000-0000E0080000}"/>
    <cellStyle name="Neutral 4 2 2" xfId="2273" xr:uid="{00000000-0005-0000-0000-0000E1080000}"/>
    <cellStyle name="Neutral 4 3" xfId="2274" xr:uid="{00000000-0005-0000-0000-0000E2080000}"/>
    <cellStyle name="Neutral 5" xfId="2275" xr:uid="{00000000-0005-0000-0000-0000E3080000}"/>
    <cellStyle name="Neutral 5 2" xfId="2276" xr:uid="{00000000-0005-0000-0000-0000E4080000}"/>
    <cellStyle name="Neutral 5 2 2" xfId="2277" xr:uid="{00000000-0005-0000-0000-0000E5080000}"/>
    <cellStyle name="Neutral 5 3" xfId="2278" xr:uid="{00000000-0005-0000-0000-0000E6080000}"/>
    <cellStyle name="Neutral 6" xfId="2279" xr:uid="{00000000-0005-0000-0000-0000E7080000}"/>
    <cellStyle name="Neutral 6 2" xfId="2280" xr:uid="{00000000-0005-0000-0000-0000E8080000}"/>
    <cellStyle name="Neutral 7" xfId="2281" xr:uid="{00000000-0005-0000-0000-0000E9080000}"/>
    <cellStyle name="Nevtralno 2" xfId="2282" xr:uid="{00000000-0005-0000-0000-0000EA080000}"/>
    <cellStyle name="Nevtralno 2 2" xfId="2283" xr:uid="{00000000-0005-0000-0000-0000EB080000}"/>
    <cellStyle name="Nevtralno 2 2 2" xfId="2284" xr:uid="{00000000-0005-0000-0000-0000EC080000}"/>
    <cellStyle name="Nevtralno 2 2 2 2" xfId="2285" xr:uid="{00000000-0005-0000-0000-0000ED080000}"/>
    <cellStyle name="Nevtralno 2 2 3" xfId="2286" xr:uid="{00000000-0005-0000-0000-0000EE080000}"/>
    <cellStyle name="Nevtralno 2 3" xfId="2287" xr:uid="{00000000-0005-0000-0000-0000EF080000}"/>
    <cellStyle name="Nevtralno 2 3 2" xfId="2288" xr:uid="{00000000-0005-0000-0000-0000F0080000}"/>
    <cellStyle name="Nevtralno 2 4" xfId="2289" xr:uid="{00000000-0005-0000-0000-0000F1080000}"/>
    <cellStyle name="Nevtralno 3" xfId="2290" xr:uid="{00000000-0005-0000-0000-0000F2080000}"/>
    <cellStyle name="Nevtralno 3 2" xfId="2291" xr:uid="{00000000-0005-0000-0000-0000F3080000}"/>
    <cellStyle name="Nevtralno 3 2 2" xfId="2292" xr:uid="{00000000-0005-0000-0000-0000F4080000}"/>
    <cellStyle name="Nevtralno 3 3" xfId="2293" xr:uid="{00000000-0005-0000-0000-0000F5080000}"/>
    <cellStyle name="Nevtralno 4" xfId="2294" xr:uid="{00000000-0005-0000-0000-0000F6080000}"/>
    <cellStyle name="Nevtralno 4 2" xfId="2295" xr:uid="{00000000-0005-0000-0000-0000F7080000}"/>
    <cellStyle name="Nevtralno 4 2 2" xfId="2296" xr:uid="{00000000-0005-0000-0000-0000F8080000}"/>
    <cellStyle name="Nevtralno 4 3" xfId="2297" xr:uid="{00000000-0005-0000-0000-0000F9080000}"/>
    <cellStyle name="Nevtralno 5" xfId="2298" xr:uid="{00000000-0005-0000-0000-0000FA080000}"/>
    <cellStyle name="Nevtralno 5 2" xfId="2299" xr:uid="{00000000-0005-0000-0000-0000FB080000}"/>
    <cellStyle name="Nevtralno 6" xfId="2300" xr:uid="{00000000-0005-0000-0000-0000FC080000}"/>
    <cellStyle name="Normal" xfId="0" builtinId="0"/>
    <cellStyle name="Normal 10" xfId="2301" xr:uid="{00000000-0005-0000-0000-0000FE080000}"/>
    <cellStyle name="Normal 10 2" xfId="2302" xr:uid="{00000000-0005-0000-0000-0000FF080000}"/>
    <cellStyle name="Normal 10 2 2" xfId="2303" xr:uid="{00000000-0005-0000-0000-000000090000}"/>
    <cellStyle name="Normal 10 2 2 2" xfId="2304" xr:uid="{00000000-0005-0000-0000-000001090000}"/>
    <cellStyle name="Normal 10 2 2 2 2" xfId="2305" xr:uid="{00000000-0005-0000-0000-000002090000}"/>
    <cellStyle name="Normal 10 3" xfId="2306" xr:uid="{00000000-0005-0000-0000-000003090000}"/>
    <cellStyle name="Normal 10 3 2" xfId="2307" xr:uid="{00000000-0005-0000-0000-000004090000}"/>
    <cellStyle name="Normal 10 3 2 2" xfId="2308" xr:uid="{00000000-0005-0000-0000-000005090000}"/>
    <cellStyle name="Normal 11" xfId="2309" xr:uid="{00000000-0005-0000-0000-000006090000}"/>
    <cellStyle name="Normal 11 2" xfId="2310" xr:uid="{00000000-0005-0000-0000-000007090000}"/>
    <cellStyle name="Normal 11 2 2" xfId="2311" xr:uid="{00000000-0005-0000-0000-000008090000}"/>
    <cellStyle name="Normal 11 2 2 2" xfId="2312" xr:uid="{00000000-0005-0000-0000-000009090000}"/>
    <cellStyle name="Normal 11 2 2 2 2" xfId="2313" xr:uid="{00000000-0005-0000-0000-00000A090000}"/>
    <cellStyle name="Normal 11 2 2 3" xfId="2314" xr:uid="{00000000-0005-0000-0000-00000B090000}"/>
    <cellStyle name="Normal 11 2 3" xfId="2315" xr:uid="{00000000-0005-0000-0000-00000C090000}"/>
    <cellStyle name="Normal 11 3" xfId="2316" xr:uid="{00000000-0005-0000-0000-00000D090000}"/>
    <cellStyle name="Normal 11 3 2" xfId="2317" xr:uid="{00000000-0005-0000-0000-00000E090000}"/>
    <cellStyle name="Normal 11 4" xfId="2318" xr:uid="{00000000-0005-0000-0000-00000F090000}"/>
    <cellStyle name="Normal 11 5" xfId="2319" xr:uid="{00000000-0005-0000-0000-000010090000}"/>
    <cellStyle name="Normal 11 6" xfId="2320" xr:uid="{00000000-0005-0000-0000-000011090000}"/>
    <cellStyle name="Normal 12" xfId="2321" xr:uid="{00000000-0005-0000-0000-000012090000}"/>
    <cellStyle name="Normal 12 2" xfId="2322" xr:uid="{00000000-0005-0000-0000-000013090000}"/>
    <cellStyle name="Normal 12 2 2" xfId="2323" xr:uid="{00000000-0005-0000-0000-000014090000}"/>
    <cellStyle name="Normal 12 2 2 2" xfId="2324" xr:uid="{00000000-0005-0000-0000-000015090000}"/>
    <cellStyle name="Normal 12 2 2 2 2" xfId="2325" xr:uid="{00000000-0005-0000-0000-000016090000}"/>
    <cellStyle name="Normal 13" xfId="2326" xr:uid="{00000000-0005-0000-0000-000017090000}"/>
    <cellStyle name="Normal 13 2" xfId="2327" xr:uid="{00000000-0005-0000-0000-000018090000}"/>
    <cellStyle name="Normal 13 2 2" xfId="2328" xr:uid="{00000000-0005-0000-0000-000019090000}"/>
    <cellStyle name="Normal 13 2 2 2" xfId="2329" xr:uid="{00000000-0005-0000-0000-00001A090000}"/>
    <cellStyle name="Normal 13 2 2 2 2" xfId="2330" xr:uid="{00000000-0005-0000-0000-00001B090000}"/>
    <cellStyle name="Normal 13 3" xfId="2331" xr:uid="{00000000-0005-0000-0000-00001C090000}"/>
    <cellStyle name="Normal 13 3 2" xfId="2332" xr:uid="{00000000-0005-0000-0000-00001D090000}"/>
    <cellStyle name="Normal 13 3 2 2" xfId="2333" xr:uid="{00000000-0005-0000-0000-00001E090000}"/>
    <cellStyle name="Normal 14" xfId="2334" xr:uid="{00000000-0005-0000-0000-00001F090000}"/>
    <cellStyle name="Normal 14 2" xfId="2335" xr:uid="{00000000-0005-0000-0000-000020090000}"/>
    <cellStyle name="Normal 14 2 2" xfId="2336" xr:uid="{00000000-0005-0000-0000-000021090000}"/>
    <cellStyle name="Normal 14 3" xfId="2337" xr:uid="{00000000-0005-0000-0000-000022090000}"/>
    <cellStyle name="Normal 15" xfId="2338" xr:uid="{00000000-0005-0000-0000-000023090000}"/>
    <cellStyle name="Normal 15 2" xfId="2339" xr:uid="{00000000-0005-0000-0000-000024090000}"/>
    <cellStyle name="Normal 15 2 2" xfId="2340" xr:uid="{00000000-0005-0000-0000-000025090000}"/>
    <cellStyle name="Normal 15 2 2 2" xfId="2341" xr:uid="{00000000-0005-0000-0000-000026090000}"/>
    <cellStyle name="Normal 16" xfId="2342" xr:uid="{00000000-0005-0000-0000-000027090000}"/>
    <cellStyle name="Normal 17" xfId="3812" xr:uid="{00000000-0005-0000-0000-000028090000}"/>
    <cellStyle name="Normal 18" xfId="2343" xr:uid="{00000000-0005-0000-0000-000029090000}"/>
    <cellStyle name="Normal 18 2" xfId="2344" xr:uid="{00000000-0005-0000-0000-00002A090000}"/>
    <cellStyle name="Normal 18 2 2" xfId="2345" xr:uid="{00000000-0005-0000-0000-00002B090000}"/>
    <cellStyle name="Normal 18 3" xfId="2346" xr:uid="{00000000-0005-0000-0000-00002C090000}"/>
    <cellStyle name="Normal 19" xfId="3816" xr:uid="{00000000-0005-0000-0000-00002D090000}"/>
    <cellStyle name="Normal 19 2" xfId="2347" xr:uid="{00000000-0005-0000-0000-00002E090000}"/>
    <cellStyle name="Normal 19 2 2" xfId="2348" xr:uid="{00000000-0005-0000-0000-00002F090000}"/>
    <cellStyle name="Normal 19 2 2 2" xfId="2349" xr:uid="{00000000-0005-0000-0000-000030090000}"/>
    <cellStyle name="Normal 19 2 2 2 2" xfId="2350" xr:uid="{00000000-0005-0000-0000-000031090000}"/>
    <cellStyle name="Normal 19 2 2 3" xfId="2351" xr:uid="{00000000-0005-0000-0000-000032090000}"/>
    <cellStyle name="Normal 19 2 3" xfId="2352" xr:uid="{00000000-0005-0000-0000-000033090000}"/>
    <cellStyle name="Normal 2" xfId="1" xr:uid="{00000000-0005-0000-0000-000034090000}"/>
    <cellStyle name="Normal 2 10" xfId="2353" xr:uid="{00000000-0005-0000-0000-000035090000}"/>
    <cellStyle name="Normal 2 10 2" xfId="2354" xr:uid="{00000000-0005-0000-0000-000036090000}"/>
    <cellStyle name="Normal 2 10 2 2" xfId="2355" xr:uid="{00000000-0005-0000-0000-000037090000}"/>
    <cellStyle name="Normal 2 10 2 2 2" xfId="2356" xr:uid="{00000000-0005-0000-0000-000038090000}"/>
    <cellStyle name="Normal 2 10 2 2 2 2" xfId="2357" xr:uid="{00000000-0005-0000-0000-000039090000}"/>
    <cellStyle name="Normal 2 10 3" xfId="2358" xr:uid="{00000000-0005-0000-0000-00003A090000}"/>
    <cellStyle name="Normal 2 10 3 2" xfId="2359" xr:uid="{00000000-0005-0000-0000-00003B090000}"/>
    <cellStyle name="Normal 2 10 3 2 2" xfId="2360" xr:uid="{00000000-0005-0000-0000-00003C090000}"/>
    <cellStyle name="Normal 2 10 3 3" xfId="2361" xr:uid="{00000000-0005-0000-0000-00003D090000}"/>
    <cellStyle name="Normal 2 11" xfId="2362" xr:uid="{00000000-0005-0000-0000-00003E090000}"/>
    <cellStyle name="Normal 2 11 2" xfId="2363" xr:uid="{00000000-0005-0000-0000-00003F090000}"/>
    <cellStyle name="Normal 2 11 2 2" xfId="2364" xr:uid="{00000000-0005-0000-0000-000040090000}"/>
    <cellStyle name="Normal 2 11 2 2 2" xfId="2365" xr:uid="{00000000-0005-0000-0000-000041090000}"/>
    <cellStyle name="Normal 2 11 2 3" xfId="2366" xr:uid="{00000000-0005-0000-0000-000042090000}"/>
    <cellStyle name="Normal 2 11 3" xfId="2367" xr:uid="{00000000-0005-0000-0000-000043090000}"/>
    <cellStyle name="Normal 2 12" xfId="2368" xr:uid="{00000000-0005-0000-0000-000044090000}"/>
    <cellStyle name="Normal 2 12 2" xfId="2369" xr:uid="{00000000-0005-0000-0000-000045090000}"/>
    <cellStyle name="Normal 2 12 2 2" xfId="2370" xr:uid="{00000000-0005-0000-0000-000046090000}"/>
    <cellStyle name="Normal 2 12 2 2 2" xfId="2371" xr:uid="{00000000-0005-0000-0000-000047090000}"/>
    <cellStyle name="Normal 2 12 2 3" xfId="2372" xr:uid="{00000000-0005-0000-0000-000048090000}"/>
    <cellStyle name="Normal 2 12 3" xfId="2373" xr:uid="{00000000-0005-0000-0000-000049090000}"/>
    <cellStyle name="Normal 2 13" xfId="2374" xr:uid="{00000000-0005-0000-0000-00004A090000}"/>
    <cellStyle name="Normal 2 13 2" xfId="2375" xr:uid="{00000000-0005-0000-0000-00004B090000}"/>
    <cellStyle name="Normal 2 13 2 2" xfId="2376" xr:uid="{00000000-0005-0000-0000-00004C090000}"/>
    <cellStyle name="Normal 2 13 2 2 2" xfId="2377" xr:uid="{00000000-0005-0000-0000-00004D090000}"/>
    <cellStyle name="Normal 2 13 2 3" xfId="2378" xr:uid="{00000000-0005-0000-0000-00004E090000}"/>
    <cellStyle name="Normal 2 13 3" xfId="2379" xr:uid="{00000000-0005-0000-0000-00004F090000}"/>
    <cellStyle name="Normal 2 14" xfId="2380" xr:uid="{00000000-0005-0000-0000-000050090000}"/>
    <cellStyle name="Normal 2 14 2" xfId="2381" xr:uid="{00000000-0005-0000-0000-000051090000}"/>
    <cellStyle name="Normal 2 14 2 2" xfId="2382" xr:uid="{00000000-0005-0000-0000-000052090000}"/>
    <cellStyle name="Normal 2 14 2 2 2" xfId="2383" xr:uid="{00000000-0005-0000-0000-000053090000}"/>
    <cellStyle name="Normal 2 14 2 2 2 2" xfId="2384" xr:uid="{00000000-0005-0000-0000-000054090000}"/>
    <cellStyle name="Normal 2 14 3" xfId="2385" xr:uid="{00000000-0005-0000-0000-000055090000}"/>
    <cellStyle name="Normal 2 14 3 2" xfId="2386" xr:uid="{00000000-0005-0000-0000-000056090000}"/>
    <cellStyle name="Normal 2 14 4" xfId="2387" xr:uid="{00000000-0005-0000-0000-000057090000}"/>
    <cellStyle name="Normal 2 15" xfId="2388" xr:uid="{00000000-0005-0000-0000-000058090000}"/>
    <cellStyle name="normal 2 16" xfId="2389" xr:uid="{00000000-0005-0000-0000-000059090000}"/>
    <cellStyle name="normal 2 16 2" xfId="2390" xr:uid="{00000000-0005-0000-0000-00005A090000}"/>
    <cellStyle name="normal 2 16 2 2" xfId="2391" xr:uid="{00000000-0005-0000-0000-00005B090000}"/>
    <cellStyle name="normal 2 16 2 2 2" xfId="2392" xr:uid="{00000000-0005-0000-0000-00005C090000}"/>
    <cellStyle name="normal 2 17" xfId="2393" xr:uid="{00000000-0005-0000-0000-00005D090000}"/>
    <cellStyle name="normal 2 17 2" xfId="2394" xr:uid="{00000000-0005-0000-0000-00005E090000}"/>
    <cellStyle name="normal 2 17 2 2" xfId="2395" xr:uid="{00000000-0005-0000-0000-00005F090000}"/>
    <cellStyle name="normal 2 17 2 2 2" xfId="2396" xr:uid="{00000000-0005-0000-0000-000060090000}"/>
    <cellStyle name="normal 2 18" xfId="2397" xr:uid="{00000000-0005-0000-0000-000061090000}"/>
    <cellStyle name="normal 2 18 2" xfId="2398" xr:uid="{00000000-0005-0000-0000-000062090000}"/>
    <cellStyle name="normal 2 18 2 2" xfId="2399" xr:uid="{00000000-0005-0000-0000-000063090000}"/>
    <cellStyle name="normal 2 18 2 2 2" xfId="2400" xr:uid="{00000000-0005-0000-0000-000064090000}"/>
    <cellStyle name="Normal 2 19" xfId="2401" xr:uid="{00000000-0005-0000-0000-000065090000}"/>
    <cellStyle name="Normal 2 19 2" xfId="2402" xr:uid="{00000000-0005-0000-0000-000066090000}"/>
    <cellStyle name="Normal 2 19 2 2" xfId="2403" xr:uid="{00000000-0005-0000-0000-000067090000}"/>
    <cellStyle name="Normal 2 2" xfId="2404" xr:uid="{00000000-0005-0000-0000-000068090000}"/>
    <cellStyle name="Normal 2 2 2" xfId="2405" xr:uid="{00000000-0005-0000-0000-000069090000}"/>
    <cellStyle name="Normal 2 2 2 2" xfId="2406" xr:uid="{00000000-0005-0000-0000-00006A090000}"/>
    <cellStyle name="Normal 2 2 2 2 2" xfId="2" xr:uid="{00000000-0005-0000-0000-00006B090000}"/>
    <cellStyle name="Normal 2 2 2 2 2 2" xfId="2407" xr:uid="{00000000-0005-0000-0000-00006C090000}"/>
    <cellStyle name="Normal 2 2 2 2 2 2 2" xfId="2408" xr:uid="{00000000-0005-0000-0000-00006D090000}"/>
    <cellStyle name="Normal 2 2 2 2 2 3" xfId="2409" xr:uid="{00000000-0005-0000-0000-00006E090000}"/>
    <cellStyle name="Normal 2 2 2 2 3" xfId="2410" xr:uid="{00000000-0005-0000-0000-00006F090000}"/>
    <cellStyle name="Normal 2 2 2 3" xfId="2411" xr:uid="{00000000-0005-0000-0000-000070090000}"/>
    <cellStyle name="Normal 2 2 2 3 2" xfId="2412" xr:uid="{00000000-0005-0000-0000-000071090000}"/>
    <cellStyle name="Normal 2 2 2 4" xfId="2413" xr:uid="{00000000-0005-0000-0000-000072090000}"/>
    <cellStyle name="Normal 2 2 3" xfId="2414" xr:uid="{00000000-0005-0000-0000-000073090000}"/>
    <cellStyle name="Normal 2 2 3 2" xfId="2415" xr:uid="{00000000-0005-0000-0000-000074090000}"/>
    <cellStyle name="Normal 2 2 3 2 2" xfId="2416" xr:uid="{00000000-0005-0000-0000-000075090000}"/>
    <cellStyle name="Normal 2 2 3 2 2 2" xfId="2417" xr:uid="{00000000-0005-0000-0000-000076090000}"/>
    <cellStyle name="Normal 2 2 3 2 3" xfId="2418" xr:uid="{00000000-0005-0000-0000-000077090000}"/>
    <cellStyle name="Normal 2 2 3 3" xfId="2419" xr:uid="{00000000-0005-0000-0000-000078090000}"/>
    <cellStyle name="Normal 2 2 4" xfId="2420" xr:uid="{00000000-0005-0000-0000-000079090000}"/>
    <cellStyle name="Normal 2 2 5" xfId="2421" xr:uid="{00000000-0005-0000-0000-00007A090000}"/>
    <cellStyle name="Normal 2 2 5 2" xfId="2422" xr:uid="{00000000-0005-0000-0000-00007B090000}"/>
    <cellStyle name="Normal 2 2 5 2 2" xfId="2423" xr:uid="{00000000-0005-0000-0000-00007C090000}"/>
    <cellStyle name="Normal 2 2 5 3" xfId="2424" xr:uid="{00000000-0005-0000-0000-00007D090000}"/>
    <cellStyle name="Normal 2 2 6" xfId="2425" xr:uid="{00000000-0005-0000-0000-00007E090000}"/>
    <cellStyle name="Normal 2 20" xfId="2426" xr:uid="{00000000-0005-0000-0000-00007F090000}"/>
    <cellStyle name="Normal 2 3" xfId="2427" xr:uid="{00000000-0005-0000-0000-000080090000}"/>
    <cellStyle name="Normal 2 3 2" xfId="2428" xr:uid="{00000000-0005-0000-0000-000081090000}"/>
    <cellStyle name="Normal 2 3 2 2" xfId="2429" xr:uid="{00000000-0005-0000-0000-000082090000}"/>
    <cellStyle name="Normal 2 3 2 2 2" xfId="2430" xr:uid="{00000000-0005-0000-0000-000083090000}"/>
    <cellStyle name="Normal 2 3 2 2 2 2" xfId="2431" xr:uid="{00000000-0005-0000-0000-000084090000}"/>
    <cellStyle name="Normal 2 3 3" xfId="2432" xr:uid="{00000000-0005-0000-0000-000085090000}"/>
    <cellStyle name="Normal 2 3 3 2" xfId="2433" xr:uid="{00000000-0005-0000-0000-000086090000}"/>
    <cellStyle name="Normal 2 3 3 2 2" xfId="2434" xr:uid="{00000000-0005-0000-0000-000087090000}"/>
    <cellStyle name="Normal 2 3 3 2 2 2" xfId="2435" xr:uid="{00000000-0005-0000-0000-000088090000}"/>
    <cellStyle name="Normal 2 3 3 2 3" xfId="2436" xr:uid="{00000000-0005-0000-0000-000089090000}"/>
    <cellStyle name="Normal 2 3 3 3" xfId="2437" xr:uid="{00000000-0005-0000-0000-00008A090000}"/>
    <cellStyle name="Normal 2 3 4" xfId="2438" xr:uid="{00000000-0005-0000-0000-00008B090000}"/>
    <cellStyle name="Normal 2 3 4 2" xfId="2439" xr:uid="{00000000-0005-0000-0000-00008C090000}"/>
    <cellStyle name="Normal 2 3 4 2 2" xfId="2440" xr:uid="{00000000-0005-0000-0000-00008D090000}"/>
    <cellStyle name="Normal 2 3 5" xfId="2441" xr:uid="{00000000-0005-0000-0000-00008E090000}"/>
    <cellStyle name="Normal 2 4" xfId="2442" xr:uid="{00000000-0005-0000-0000-00008F090000}"/>
    <cellStyle name="Normal 2 4 2" xfId="2443" xr:uid="{00000000-0005-0000-0000-000090090000}"/>
    <cellStyle name="Normal 2 4 2 2" xfId="2444" xr:uid="{00000000-0005-0000-0000-000091090000}"/>
    <cellStyle name="Normal 2 4 2 2 2" xfId="2445" xr:uid="{00000000-0005-0000-0000-000092090000}"/>
    <cellStyle name="Normal 2 4 2 2 2 2" xfId="2446" xr:uid="{00000000-0005-0000-0000-000093090000}"/>
    <cellStyle name="Normal 2 4 2 2 2 2 2" xfId="2447" xr:uid="{00000000-0005-0000-0000-000094090000}"/>
    <cellStyle name="Normal 2 4 2 2 2 3" xfId="2448" xr:uid="{00000000-0005-0000-0000-000095090000}"/>
    <cellStyle name="Normal 2 4 2 2 3" xfId="2449" xr:uid="{00000000-0005-0000-0000-000096090000}"/>
    <cellStyle name="Normal 2 4 2 3" xfId="2450" xr:uid="{00000000-0005-0000-0000-000097090000}"/>
    <cellStyle name="Normal 2 4 2 3 2" xfId="2451" xr:uid="{00000000-0005-0000-0000-000098090000}"/>
    <cellStyle name="Normal 2 4 2 4" xfId="2452" xr:uid="{00000000-0005-0000-0000-000099090000}"/>
    <cellStyle name="Normal 2 4 3" xfId="2453" xr:uid="{00000000-0005-0000-0000-00009A090000}"/>
    <cellStyle name="Normal 2 4 3 2" xfId="2454" xr:uid="{00000000-0005-0000-0000-00009B090000}"/>
    <cellStyle name="Normal 2 4 3 2 2" xfId="2455" xr:uid="{00000000-0005-0000-0000-00009C090000}"/>
    <cellStyle name="Normal 2 4 3 3" xfId="2456" xr:uid="{00000000-0005-0000-0000-00009D090000}"/>
    <cellStyle name="Normal 2 4 4" xfId="2457" xr:uid="{00000000-0005-0000-0000-00009E090000}"/>
    <cellStyle name="Normal 2 5" xfId="2458" xr:uid="{00000000-0005-0000-0000-00009F090000}"/>
    <cellStyle name="Normal 2 5 2" xfId="2459" xr:uid="{00000000-0005-0000-0000-0000A0090000}"/>
    <cellStyle name="Normal 2 5 2 2" xfId="2460" xr:uid="{00000000-0005-0000-0000-0000A1090000}"/>
    <cellStyle name="Normal 2 5 2 2 2" xfId="2461" xr:uid="{00000000-0005-0000-0000-0000A2090000}"/>
    <cellStyle name="Normal 2 5 2 2 2 2" xfId="2462" xr:uid="{00000000-0005-0000-0000-0000A3090000}"/>
    <cellStyle name="Normal 2 5 2 2 2 2 2" xfId="2463" xr:uid="{00000000-0005-0000-0000-0000A4090000}"/>
    <cellStyle name="Normal 2 5 2 2 2 3" xfId="2464" xr:uid="{00000000-0005-0000-0000-0000A5090000}"/>
    <cellStyle name="Normal 2 5 2 2 3" xfId="2465" xr:uid="{00000000-0005-0000-0000-0000A6090000}"/>
    <cellStyle name="Normal 2 5 2 3" xfId="2466" xr:uid="{00000000-0005-0000-0000-0000A7090000}"/>
    <cellStyle name="Normal 2 5 2 3 2" xfId="2467" xr:uid="{00000000-0005-0000-0000-0000A8090000}"/>
    <cellStyle name="Normal 2 5 2 4" xfId="2468" xr:uid="{00000000-0005-0000-0000-0000A9090000}"/>
    <cellStyle name="Normal 2 5 3" xfId="2469" xr:uid="{00000000-0005-0000-0000-0000AA090000}"/>
    <cellStyle name="Normal 2 5 3 2" xfId="2470" xr:uid="{00000000-0005-0000-0000-0000AB090000}"/>
    <cellStyle name="Normal 2 5 3 2 2" xfId="2471" xr:uid="{00000000-0005-0000-0000-0000AC090000}"/>
    <cellStyle name="Normal 2 5 3 2 2 2" xfId="2472" xr:uid="{00000000-0005-0000-0000-0000AD090000}"/>
    <cellStyle name="Normal 2 5 3 2 3" xfId="2473" xr:uid="{00000000-0005-0000-0000-0000AE090000}"/>
    <cellStyle name="Normal 2 5 3 3" xfId="2474" xr:uid="{00000000-0005-0000-0000-0000AF090000}"/>
    <cellStyle name="Normal 2 5 4" xfId="2475" xr:uid="{00000000-0005-0000-0000-0000B0090000}"/>
    <cellStyle name="Normal 2 5 4 2" xfId="2476" xr:uid="{00000000-0005-0000-0000-0000B1090000}"/>
    <cellStyle name="Normal 2 5 4 2 2" xfId="2477" xr:uid="{00000000-0005-0000-0000-0000B2090000}"/>
    <cellStyle name="Normal 2 6" xfId="2478" xr:uid="{00000000-0005-0000-0000-0000B3090000}"/>
    <cellStyle name="Normal 2 6 2" xfId="2479" xr:uid="{00000000-0005-0000-0000-0000B4090000}"/>
    <cellStyle name="Normal 2 6 2 2" xfId="2480" xr:uid="{00000000-0005-0000-0000-0000B5090000}"/>
    <cellStyle name="Normal 2 6 2 2 2" xfId="2481" xr:uid="{00000000-0005-0000-0000-0000B6090000}"/>
    <cellStyle name="Normal 2 6 2 2 2 2" xfId="2482" xr:uid="{00000000-0005-0000-0000-0000B7090000}"/>
    <cellStyle name="Normal 2 6 2 2 2 2 2" xfId="2483" xr:uid="{00000000-0005-0000-0000-0000B8090000}"/>
    <cellStyle name="Normal 2 6 2 2 2 3" xfId="2484" xr:uid="{00000000-0005-0000-0000-0000B9090000}"/>
    <cellStyle name="Normal 2 6 2 2 3" xfId="2485" xr:uid="{00000000-0005-0000-0000-0000BA090000}"/>
    <cellStyle name="Normal 2 6 2 3" xfId="2486" xr:uid="{00000000-0005-0000-0000-0000BB090000}"/>
    <cellStyle name="Normal 2 6 2 3 2" xfId="2487" xr:uid="{00000000-0005-0000-0000-0000BC090000}"/>
    <cellStyle name="Normal 2 6 2 4" xfId="2488" xr:uid="{00000000-0005-0000-0000-0000BD090000}"/>
    <cellStyle name="Normal 2 6 3" xfId="2489" xr:uid="{00000000-0005-0000-0000-0000BE090000}"/>
    <cellStyle name="Normal 2 6 3 2" xfId="2490" xr:uid="{00000000-0005-0000-0000-0000BF090000}"/>
    <cellStyle name="Normal 2 6 3 2 2" xfId="2491" xr:uid="{00000000-0005-0000-0000-0000C0090000}"/>
    <cellStyle name="Normal 2 6 3 3" xfId="2492" xr:uid="{00000000-0005-0000-0000-0000C1090000}"/>
    <cellStyle name="Normal 2 6 4" xfId="2493" xr:uid="{00000000-0005-0000-0000-0000C2090000}"/>
    <cellStyle name="Normal 2 7" xfId="2494" xr:uid="{00000000-0005-0000-0000-0000C3090000}"/>
    <cellStyle name="Normal 2 7 2" xfId="2495" xr:uid="{00000000-0005-0000-0000-0000C4090000}"/>
    <cellStyle name="Normal 2 7 2 2" xfId="2496" xr:uid="{00000000-0005-0000-0000-0000C5090000}"/>
    <cellStyle name="Normal 2 7 2 2 2" xfId="2497" xr:uid="{00000000-0005-0000-0000-0000C6090000}"/>
    <cellStyle name="Normal 2 7 2 3" xfId="2498" xr:uid="{00000000-0005-0000-0000-0000C7090000}"/>
    <cellStyle name="Normal 2 7 3" xfId="2499" xr:uid="{00000000-0005-0000-0000-0000C8090000}"/>
    <cellStyle name="Normal 2 7 3 2" xfId="2500" xr:uid="{00000000-0005-0000-0000-0000C9090000}"/>
    <cellStyle name="Normal 2 7 3 2 2" xfId="2501" xr:uid="{00000000-0005-0000-0000-0000CA090000}"/>
    <cellStyle name="Normal 2 7 3 3" xfId="2502" xr:uid="{00000000-0005-0000-0000-0000CB090000}"/>
    <cellStyle name="Normal 2 7 4" xfId="2503" xr:uid="{00000000-0005-0000-0000-0000CC090000}"/>
    <cellStyle name="Normal 2 8" xfId="2504" xr:uid="{00000000-0005-0000-0000-0000CD090000}"/>
    <cellStyle name="Normal 2 8 2" xfId="2505" xr:uid="{00000000-0005-0000-0000-0000CE090000}"/>
    <cellStyle name="Normal 2 8 2 2" xfId="2506" xr:uid="{00000000-0005-0000-0000-0000CF090000}"/>
    <cellStyle name="Normal 2 8 2 2 2" xfId="2507" xr:uid="{00000000-0005-0000-0000-0000D0090000}"/>
    <cellStyle name="Normal 2 8 2 2 2 2" xfId="2508" xr:uid="{00000000-0005-0000-0000-0000D1090000}"/>
    <cellStyle name="Normal 2 8 2 2 2 2 2" xfId="2509" xr:uid="{00000000-0005-0000-0000-0000D2090000}"/>
    <cellStyle name="Normal 2 8 2 2 2 3" xfId="2510" xr:uid="{00000000-0005-0000-0000-0000D3090000}"/>
    <cellStyle name="Normal 2 8 2 2 3" xfId="2511" xr:uid="{00000000-0005-0000-0000-0000D4090000}"/>
    <cellStyle name="Normal 2 8 2 3" xfId="2512" xr:uid="{00000000-0005-0000-0000-0000D5090000}"/>
    <cellStyle name="Normal 2 8 2 3 2" xfId="2513" xr:uid="{00000000-0005-0000-0000-0000D6090000}"/>
    <cellStyle name="Normal 2 8 2 4" xfId="2514" xr:uid="{00000000-0005-0000-0000-0000D7090000}"/>
    <cellStyle name="Normal 2 8 3" xfId="2515" xr:uid="{00000000-0005-0000-0000-0000D8090000}"/>
    <cellStyle name="Normal 2 8 3 2" xfId="2516" xr:uid="{00000000-0005-0000-0000-0000D9090000}"/>
    <cellStyle name="Normal 2 8 3 2 2" xfId="2517" xr:uid="{00000000-0005-0000-0000-0000DA090000}"/>
    <cellStyle name="Normal 2 8 3 3" xfId="2518" xr:uid="{00000000-0005-0000-0000-0000DB090000}"/>
    <cellStyle name="Normal 2 8 4" xfId="2519" xr:uid="{00000000-0005-0000-0000-0000DC090000}"/>
    <cellStyle name="Normal 2 9" xfId="2520" xr:uid="{00000000-0005-0000-0000-0000DD090000}"/>
    <cellStyle name="Normal 2 9 2" xfId="2521" xr:uid="{00000000-0005-0000-0000-0000DE090000}"/>
    <cellStyle name="Normal 2 9 2 2" xfId="2522" xr:uid="{00000000-0005-0000-0000-0000DF090000}"/>
    <cellStyle name="Normal 2 9 2 2 2" xfId="2523" xr:uid="{00000000-0005-0000-0000-0000E0090000}"/>
    <cellStyle name="Normal 2 9 2 3" xfId="2524" xr:uid="{00000000-0005-0000-0000-0000E1090000}"/>
    <cellStyle name="Normal 2 9 3" xfId="2525" xr:uid="{00000000-0005-0000-0000-0000E2090000}"/>
    <cellStyle name="Normal 20 2" xfId="2526" xr:uid="{00000000-0005-0000-0000-0000E3090000}"/>
    <cellStyle name="Normal 20 2 2" xfId="2527" xr:uid="{00000000-0005-0000-0000-0000E4090000}"/>
    <cellStyle name="Normal 20 2 2 2" xfId="2528" xr:uid="{00000000-0005-0000-0000-0000E5090000}"/>
    <cellStyle name="Normal 20 2 2 2 2" xfId="2529" xr:uid="{00000000-0005-0000-0000-0000E6090000}"/>
    <cellStyle name="Normal 20 2 2 3" xfId="2530" xr:uid="{00000000-0005-0000-0000-0000E7090000}"/>
    <cellStyle name="Normal 20 2 3" xfId="2531" xr:uid="{00000000-0005-0000-0000-0000E8090000}"/>
    <cellStyle name="Normal 21" xfId="2532" xr:uid="{00000000-0005-0000-0000-0000E9090000}"/>
    <cellStyle name="Normal 21 2" xfId="2533" xr:uid="{00000000-0005-0000-0000-0000EA090000}"/>
    <cellStyle name="Normal 21 2 2" xfId="2534" xr:uid="{00000000-0005-0000-0000-0000EB090000}"/>
    <cellStyle name="Normal 21 2 2 2" xfId="2535" xr:uid="{00000000-0005-0000-0000-0000EC090000}"/>
    <cellStyle name="Normal 21 2 3" xfId="2536" xr:uid="{00000000-0005-0000-0000-0000ED090000}"/>
    <cellStyle name="Normal 21 3" xfId="2537" xr:uid="{00000000-0005-0000-0000-0000EE090000}"/>
    <cellStyle name="Normal 21 3 2" xfId="2538" xr:uid="{00000000-0005-0000-0000-0000EF090000}"/>
    <cellStyle name="Normal 21 3 2 2" xfId="2539" xr:uid="{00000000-0005-0000-0000-0000F0090000}"/>
    <cellStyle name="Normal 21 3 3" xfId="2540" xr:uid="{00000000-0005-0000-0000-0000F1090000}"/>
    <cellStyle name="Normal 21 4" xfId="2541" xr:uid="{00000000-0005-0000-0000-0000F2090000}"/>
    <cellStyle name="Normal 22" xfId="2542" xr:uid="{00000000-0005-0000-0000-0000F3090000}"/>
    <cellStyle name="Normal 22 2" xfId="2543" xr:uid="{00000000-0005-0000-0000-0000F4090000}"/>
    <cellStyle name="Normal 22 2 2" xfId="2544" xr:uid="{00000000-0005-0000-0000-0000F5090000}"/>
    <cellStyle name="Normal 22 3" xfId="2545" xr:uid="{00000000-0005-0000-0000-0000F6090000}"/>
    <cellStyle name="Normal 23" xfId="2546" xr:uid="{00000000-0005-0000-0000-0000F7090000}"/>
    <cellStyle name="Normal 23 2" xfId="2547" xr:uid="{00000000-0005-0000-0000-0000F8090000}"/>
    <cellStyle name="Normal 23 2 2" xfId="2548" xr:uid="{00000000-0005-0000-0000-0000F9090000}"/>
    <cellStyle name="Normal 23 3" xfId="2549" xr:uid="{00000000-0005-0000-0000-0000FA090000}"/>
    <cellStyle name="Normal 24" xfId="2550" xr:uid="{00000000-0005-0000-0000-0000FB090000}"/>
    <cellStyle name="Normal 24 2" xfId="2551" xr:uid="{00000000-0005-0000-0000-0000FC090000}"/>
    <cellStyle name="Normal 24 2 2" xfId="2552" xr:uid="{00000000-0005-0000-0000-0000FD090000}"/>
    <cellStyle name="Normal 24 3" xfId="2553" xr:uid="{00000000-0005-0000-0000-0000FE090000}"/>
    <cellStyle name="Normal 25" xfId="2554" xr:uid="{00000000-0005-0000-0000-0000FF090000}"/>
    <cellStyle name="Normal 25 2" xfId="2555" xr:uid="{00000000-0005-0000-0000-0000000A0000}"/>
    <cellStyle name="Normal 25 2 2" xfId="2556" xr:uid="{00000000-0005-0000-0000-0000010A0000}"/>
    <cellStyle name="Normal 25 3" xfId="2557" xr:uid="{00000000-0005-0000-0000-0000020A0000}"/>
    <cellStyle name="Normal 26" xfId="2558" xr:uid="{00000000-0005-0000-0000-0000030A0000}"/>
    <cellStyle name="Normal 26 2" xfId="2559" xr:uid="{00000000-0005-0000-0000-0000040A0000}"/>
    <cellStyle name="Normal 26 2 2" xfId="2560" xr:uid="{00000000-0005-0000-0000-0000050A0000}"/>
    <cellStyle name="Normal 26 3" xfId="2561" xr:uid="{00000000-0005-0000-0000-0000060A0000}"/>
    <cellStyle name="Normal 27" xfId="2562" xr:uid="{00000000-0005-0000-0000-0000070A0000}"/>
    <cellStyle name="Normal 27 2" xfId="2563" xr:uid="{00000000-0005-0000-0000-0000080A0000}"/>
    <cellStyle name="Normal 27 2 2" xfId="2564" xr:uid="{00000000-0005-0000-0000-0000090A0000}"/>
    <cellStyle name="Normal 27 3" xfId="2565" xr:uid="{00000000-0005-0000-0000-00000A0A0000}"/>
    <cellStyle name="Normal 28" xfId="2566" xr:uid="{00000000-0005-0000-0000-00000B0A0000}"/>
    <cellStyle name="Normal 28 2" xfId="2567" xr:uid="{00000000-0005-0000-0000-00000C0A0000}"/>
    <cellStyle name="Normal 28 2 2" xfId="2568" xr:uid="{00000000-0005-0000-0000-00000D0A0000}"/>
    <cellStyle name="Normal 28 3" xfId="2569" xr:uid="{00000000-0005-0000-0000-00000E0A0000}"/>
    <cellStyle name="Normal 29" xfId="2570" xr:uid="{00000000-0005-0000-0000-00000F0A0000}"/>
    <cellStyle name="Normal 29 2" xfId="2571" xr:uid="{00000000-0005-0000-0000-0000100A0000}"/>
    <cellStyle name="Normal 29 2 2" xfId="2572" xr:uid="{00000000-0005-0000-0000-0000110A0000}"/>
    <cellStyle name="Normal 29 3" xfId="2573" xr:uid="{00000000-0005-0000-0000-0000120A0000}"/>
    <cellStyle name="Normal 3" xfId="2574" xr:uid="{00000000-0005-0000-0000-0000130A0000}"/>
    <cellStyle name="Normal 3 10" xfId="2575" xr:uid="{00000000-0005-0000-0000-0000140A0000}"/>
    <cellStyle name="Normal 3 10 2" xfId="2576" xr:uid="{00000000-0005-0000-0000-0000150A0000}"/>
    <cellStyle name="Normal 3 10 2 2" xfId="2577" xr:uid="{00000000-0005-0000-0000-0000160A0000}"/>
    <cellStyle name="Normal 3 2" xfId="2578" xr:uid="{00000000-0005-0000-0000-0000170A0000}"/>
    <cellStyle name="Normal 3 2 2" xfId="2579" xr:uid="{00000000-0005-0000-0000-0000180A0000}"/>
    <cellStyle name="Normal 3 2 2 2" xfId="2580" xr:uid="{00000000-0005-0000-0000-0000190A0000}"/>
    <cellStyle name="Normal 3 2 2 2 2" xfId="2581" xr:uid="{00000000-0005-0000-0000-00001A0A0000}"/>
    <cellStyle name="Normal 3 2 2 2 2 2" xfId="2582" xr:uid="{00000000-0005-0000-0000-00001B0A0000}"/>
    <cellStyle name="Normal 3 2 3" xfId="2583" xr:uid="{00000000-0005-0000-0000-00001C0A0000}"/>
    <cellStyle name="Normal 3 2 3 2" xfId="2584" xr:uid="{00000000-0005-0000-0000-00001D0A0000}"/>
    <cellStyle name="Normal 3 2 3 2 2" xfId="2585" xr:uid="{00000000-0005-0000-0000-00001E0A0000}"/>
    <cellStyle name="Normal 3 2 3 2 2 2" xfId="2586" xr:uid="{00000000-0005-0000-0000-00001F0A0000}"/>
    <cellStyle name="Normal 3 2 4" xfId="2587" xr:uid="{00000000-0005-0000-0000-0000200A0000}"/>
    <cellStyle name="Normal 3 2 4 2" xfId="2588" xr:uid="{00000000-0005-0000-0000-0000210A0000}"/>
    <cellStyle name="Normal 3 2 4 2 2" xfId="2589" xr:uid="{00000000-0005-0000-0000-0000220A0000}"/>
    <cellStyle name="Normal 3 2 4 2 2 2" xfId="2590" xr:uid="{00000000-0005-0000-0000-0000230A0000}"/>
    <cellStyle name="Normal 3 3" xfId="2591" xr:uid="{00000000-0005-0000-0000-0000240A0000}"/>
    <cellStyle name="Normal 3 4" xfId="2592" xr:uid="{00000000-0005-0000-0000-0000250A0000}"/>
    <cellStyle name="Normal 3 5" xfId="2593" xr:uid="{00000000-0005-0000-0000-0000260A0000}"/>
    <cellStyle name="Normal 3 6" xfId="2594" xr:uid="{00000000-0005-0000-0000-0000270A0000}"/>
    <cellStyle name="Normal 3 7" xfId="2595" xr:uid="{00000000-0005-0000-0000-0000280A0000}"/>
    <cellStyle name="Normal 3 8" xfId="2596" xr:uid="{00000000-0005-0000-0000-0000290A0000}"/>
    <cellStyle name="Normal 3 9" xfId="2597" xr:uid="{00000000-0005-0000-0000-00002A0A0000}"/>
    <cellStyle name="Normal 3 9 2" xfId="2598" xr:uid="{00000000-0005-0000-0000-00002B0A0000}"/>
    <cellStyle name="Normal 3 9 2 2" xfId="2599" xr:uid="{00000000-0005-0000-0000-00002C0A0000}"/>
    <cellStyle name="Normal 3 9 3" xfId="2600" xr:uid="{00000000-0005-0000-0000-00002D0A0000}"/>
    <cellStyle name="Normal 30" xfId="2601" xr:uid="{00000000-0005-0000-0000-00002E0A0000}"/>
    <cellStyle name="Normal 30 2" xfId="2602" xr:uid="{00000000-0005-0000-0000-00002F0A0000}"/>
    <cellStyle name="Normal 30 2 2" xfId="2603" xr:uid="{00000000-0005-0000-0000-0000300A0000}"/>
    <cellStyle name="Normal 30 3" xfId="2604" xr:uid="{00000000-0005-0000-0000-0000310A0000}"/>
    <cellStyle name="Normal 31" xfId="2605" xr:uid="{00000000-0005-0000-0000-0000320A0000}"/>
    <cellStyle name="Normal 31 2" xfId="2606" xr:uid="{00000000-0005-0000-0000-0000330A0000}"/>
    <cellStyle name="Normal 31 2 2" xfId="2607" xr:uid="{00000000-0005-0000-0000-0000340A0000}"/>
    <cellStyle name="Normal 31 3" xfId="2608" xr:uid="{00000000-0005-0000-0000-0000350A0000}"/>
    <cellStyle name="Normal 32" xfId="2609" xr:uid="{00000000-0005-0000-0000-0000360A0000}"/>
    <cellStyle name="Normal 32 2" xfId="2610" xr:uid="{00000000-0005-0000-0000-0000370A0000}"/>
    <cellStyle name="Normal 32 2 2" xfId="2611" xr:uid="{00000000-0005-0000-0000-0000380A0000}"/>
    <cellStyle name="Normal 32 3" xfId="2612" xr:uid="{00000000-0005-0000-0000-0000390A0000}"/>
    <cellStyle name="Normal 33" xfId="2613" xr:uid="{00000000-0005-0000-0000-00003A0A0000}"/>
    <cellStyle name="Normal 33 2" xfId="2614" xr:uid="{00000000-0005-0000-0000-00003B0A0000}"/>
    <cellStyle name="Normal 33 2 2" xfId="2615" xr:uid="{00000000-0005-0000-0000-00003C0A0000}"/>
    <cellStyle name="Normal 33 3" xfId="2616" xr:uid="{00000000-0005-0000-0000-00003D0A0000}"/>
    <cellStyle name="Normal 34" xfId="2617" xr:uid="{00000000-0005-0000-0000-00003E0A0000}"/>
    <cellStyle name="Normal 34 2" xfId="2618" xr:uid="{00000000-0005-0000-0000-00003F0A0000}"/>
    <cellStyle name="Normal 34 2 2" xfId="2619" xr:uid="{00000000-0005-0000-0000-0000400A0000}"/>
    <cellStyle name="Normal 34 3" xfId="2620" xr:uid="{00000000-0005-0000-0000-0000410A0000}"/>
    <cellStyle name="Normal 35" xfId="2621" xr:uid="{00000000-0005-0000-0000-0000420A0000}"/>
    <cellStyle name="Normal 35 2" xfId="2622" xr:uid="{00000000-0005-0000-0000-0000430A0000}"/>
    <cellStyle name="Normal 35 2 2" xfId="2623" xr:uid="{00000000-0005-0000-0000-0000440A0000}"/>
    <cellStyle name="Normal 35 3" xfId="2624" xr:uid="{00000000-0005-0000-0000-0000450A0000}"/>
    <cellStyle name="Normal 36" xfId="2625" xr:uid="{00000000-0005-0000-0000-0000460A0000}"/>
    <cellStyle name="Normal 36 2" xfId="2626" xr:uid="{00000000-0005-0000-0000-0000470A0000}"/>
    <cellStyle name="Normal 36 2 2" xfId="2627" xr:uid="{00000000-0005-0000-0000-0000480A0000}"/>
    <cellStyle name="Normal 36 3" xfId="2628" xr:uid="{00000000-0005-0000-0000-0000490A0000}"/>
    <cellStyle name="Normal 37" xfId="2629" xr:uid="{00000000-0005-0000-0000-00004A0A0000}"/>
    <cellStyle name="Normal 37 2" xfId="2630" xr:uid="{00000000-0005-0000-0000-00004B0A0000}"/>
    <cellStyle name="Normal 37 2 2" xfId="2631" xr:uid="{00000000-0005-0000-0000-00004C0A0000}"/>
    <cellStyle name="Normal 37 3" xfId="2632" xr:uid="{00000000-0005-0000-0000-00004D0A0000}"/>
    <cellStyle name="Normal 38" xfId="2633" xr:uid="{00000000-0005-0000-0000-00004E0A0000}"/>
    <cellStyle name="Normal 38 2" xfId="2634" xr:uid="{00000000-0005-0000-0000-00004F0A0000}"/>
    <cellStyle name="Normal 38 2 2" xfId="2635" xr:uid="{00000000-0005-0000-0000-0000500A0000}"/>
    <cellStyle name="Normal 38 3" xfId="2636" xr:uid="{00000000-0005-0000-0000-0000510A0000}"/>
    <cellStyle name="Normal 4" xfId="2637" xr:uid="{00000000-0005-0000-0000-0000520A0000}"/>
    <cellStyle name="Normal 4 2" xfId="2638" xr:uid="{00000000-0005-0000-0000-0000530A0000}"/>
    <cellStyle name="Normal 4 2 2" xfId="2639" xr:uid="{00000000-0005-0000-0000-0000540A0000}"/>
    <cellStyle name="Normal 4 2 2 2" xfId="2640" xr:uid="{00000000-0005-0000-0000-0000550A0000}"/>
    <cellStyle name="Normal 4 2 2 2 2" xfId="2641" xr:uid="{00000000-0005-0000-0000-0000560A0000}"/>
    <cellStyle name="Normal 4 3" xfId="2642" xr:uid="{00000000-0005-0000-0000-0000570A0000}"/>
    <cellStyle name="Normal 4 3 2" xfId="2643" xr:uid="{00000000-0005-0000-0000-0000580A0000}"/>
    <cellStyle name="Normal 4 3 2 2" xfId="2644" xr:uid="{00000000-0005-0000-0000-0000590A0000}"/>
    <cellStyle name="Normal 4 3 2 2 2" xfId="2645" xr:uid="{00000000-0005-0000-0000-00005A0A0000}"/>
    <cellStyle name="Normal 4 3 2 3" xfId="2646" xr:uid="{00000000-0005-0000-0000-00005B0A0000}"/>
    <cellStyle name="Normal 4 3 3" xfId="2647" xr:uid="{00000000-0005-0000-0000-00005C0A0000}"/>
    <cellStyle name="Normal 4 3 3 2" xfId="2648" xr:uid="{00000000-0005-0000-0000-00005D0A0000}"/>
    <cellStyle name="Normal 4 3 3 2 2" xfId="2649" xr:uid="{00000000-0005-0000-0000-00005E0A0000}"/>
    <cellStyle name="Normal 4 4" xfId="2650" xr:uid="{00000000-0005-0000-0000-00005F0A0000}"/>
    <cellStyle name="Normal 4 4 2" xfId="2651" xr:uid="{00000000-0005-0000-0000-0000600A0000}"/>
    <cellStyle name="Normal 4 4 2 2" xfId="2652" xr:uid="{00000000-0005-0000-0000-0000610A0000}"/>
    <cellStyle name="Normal 4 4 3" xfId="2653" xr:uid="{00000000-0005-0000-0000-0000620A0000}"/>
    <cellStyle name="Normal 4 5" xfId="2654" xr:uid="{00000000-0005-0000-0000-0000630A0000}"/>
    <cellStyle name="Normal 4 5 2" xfId="2655" xr:uid="{00000000-0005-0000-0000-0000640A0000}"/>
    <cellStyle name="Normal 4 5 2 2" xfId="2656" xr:uid="{00000000-0005-0000-0000-0000650A0000}"/>
    <cellStyle name="Normal 4 5 2 2 2" xfId="2657" xr:uid="{00000000-0005-0000-0000-0000660A0000}"/>
    <cellStyle name="Normal 4 6" xfId="2658" xr:uid="{00000000-0005-0000-0000-0000670A0000}"/>
    <cellStyle name="Normal 4 6 2" xfId="2659" xr:uid="{00000000-0005-0000-0000-0000680A0000}"/>
    <cellStyle name="Normal 4 6 2 2" xfId="2660" xr:uid="{00000000-0005-0000-0000-0000690A0000}"/>
    <cellStyle name="Normal 5" xfId="2661" xr:uid="{00000000-0005-0000-0000-00006A0A0000}"/>
    <cellStyle name="Normal 5 2" xfId="2662" xr:uid="{00000000-0005-0000-0000-00006B0A0000}"/>
    <cellStyle name="Normal 5 2 2" xfId="2663" xr:uid="{00000000-0005-0000-0000-00006C0A0000}"/>
    <cellStyle name="Normal 5 2 2 2" xfId="2664" xr:uid="{00000000-0005-0000-0000-00006D0A0000}"/>
    <cellStyle name="Normal 5 2 2 2 2" xfId="2665" xr:uid="{00000000-0005-0000-0000-00006E0A0000}"/>
    <cellStyle name="Normal 5 2 2 3" xfId="2666" xr:uid="{00000000-0005-0000-0000-00006F0A0000}"/>
    <cellStyle name="Normal 5 2 3" xfId="2667" xr:uid="{00000000-0005-0000-0000-0000700A0000}"/>
    <cellStyle name="Normal 5 2 3 2" xfId="2668" xr:uid="{00000000-0005-0000-0000-0000710A0000}"/>
    <cellStyle name="Normal 5 2 4" xfId="2669" xr:uid="{00000000-0005-0000-0000-0000720A0000}"/>
    <cellStyle name="Normal 5 3" xfId="2670" xr:uid="{00000000-0005-0000-0000-0000730A0000}"/>
    <cellStyle name="Normal 5 3 2" xfId="2671" xr:uid="{00000000-0005-0000-0000-0000740A0000}"/>
    <cellStyle name="Normal 5 3 2 2" xfId="2672" xr:uid="{00000000-0005-0000-0000-0000750A0000}"/>
    <cellStyle name="Normal 5 3 2 2 2" xfId="2673" xr:uid="{00000000-0005-0000-0000-0000760A0000}"/>
    <cellStyle name="Normal 5 4" xfId="2674" xr:uid="{00000000-0005-0000-0000-0000770A0000}"/>
    <cellStyle name="Normal 5 4 2" xfId="2675" xr:uid="{00000000-0005-0000-0000-0000780A0000}"/>
    <cellStyle name="Normal 5 4 2 2" xfId="2676" xr:uid="{00000000-0005-0000-0000-0000790A0000}"/>
    <cellStyle name="Normal 5 4 2 2 2" xfId="2677" xr:uid="{00000000-0005-0000-0000-00007A0A0000}"/>
    <cellStyle name="Normal 5 4 2 3" xfId="2678" xr:uid="{00000000-0005-0000-0000-00007B0A0000}"/>
    <cellStyle name="Normal 5 4 3" xfId="2679" xr:uid="{00000000-0005-0000-0000-00007C0A0000}"/>
    <cellStyle name="Normal 5 5" xfId="2680" xr:uid="{00000000-0005-0000-0000-00007D0A0000}"/>
    <cellStyle name="Normal 5 5 2" xfId="2681" xr:uid="{00000000-0005-0000-0000-00007E0A0000}"/>
    <cellStyle name="Normal 5 5 2 2" xfId="2682" xr:uid="{00000000-0005-0000-0000-00007F0A0000}"/>
    <cellStyle name="Normal 5 5 3" xfId="2683" xr:uid="{00000000-0005-0000-0000-0000800A0000}"/>
    <cellStyle name="Normal 5 6" xfId="2684" xr:uid="{00000000-0005-0000-0000-0000810A0000}"/>
    <cellStyle name="Normal 5 6 2" xfId="2685" xr:uid="{00000000-0005-0000-0000-0000820A0000}"/>
    <cellStyle name="Normal 5 6 2 2" xfId="2686" xr:uid="{00000000-0005-0000-0000-0000830A0000}"/>
    <cellStyle name="Normal 6" xfId="2687" xr:uid="{00000000-0005-0000-0000-0000840A0000}"/>
    <cellStyle name="Normal 6 2" xfId="2688" xr:uid="{00000000-0005-0000-0000-0000850A0000}"/>
    <cellStyle name="Normal 6 2 2" xfId="2689" xr:uid="{00000000-0005-0000-0000-0000860A0000}"/>
    <cellStyle name="Normal 6 2 2 2" xfId="2690" xr:uid="{00000000-0005-0000-0000-0000870A0000}"/>
    <cellStyle name="Normal 6 2 3" xfId="2691" xr:uid="{00000000-0005-0000-0000-0000880A0000}"/>
    <cellStyle name="Normal 6 3" xfId="2692" xr:uid="{00000000-0005-0000-0000-0000890A0000}"/>
    <cellStyle name="Normal 6 3 2" xfId="2693" xr:uid="{00000000-0005-0000-0000-00008A0A0000}"/>
    <cellStyle name="Normal 6 3 2 2" xfId="2694" xr:uid="{00000000-0005-0000-0000-00008B0A0000}"/>
    <cellStyle name="Normal 6 3 2 2 2" xfId="2695" xr:uid="{00000000-0005-0000-0000-00008C0A0000}"/>
    <cellStyle name="Normal 6 4" xfId="2696" xr:uid="{00000000-0005-0000-0000-00008D0A0000}"/>
    <cellStyle name="Normal 6 4 2" xfId="2697" xr:uid="{00000000-0005-0000-0000-00008E0A0000}"/>
    <cellStyle name="Normal 6 4 2 2" xfId="2698" xr:uid="{00000000-0005-0000-0000-00008F0A0000}"/>
    <cellStyle name="Normal 7" xfId="2699" xr:uid="{00000000-0005-0000-0000-0000900A0000}"/>
    <cellStyle name="Normal 7 2" xfId="2700" xr:uid="{00000000-0005-0000-0000-0000910A0000}"/>
    <cellStyle name="Normal 7 2 2" xfId="2701" xr:uid="{00000000-0005-0000-0000-0000920A0000}"/>
    <cellStyle name="Normal 7 2 2 2" xfId="2702" xr:uid="{00000000-0005-0000-0000-0000930A0000}"/>
    <cellStyle name="Normal 7 2 2 2 2" xfId="2703" xr:uid="{00000000-0005-0000-0000-0000940A0000}"/>
    <cellStyle name="Normal 7 3" xfId="2704" xr:uid="{00000000-0005-0000-0000-0000950A0000}"/>
    <cellStyle name="Normal 7 3 2" xfId="2705" xr:uid="{00000000-0005-0000-0000-0000960A0000}"/>
    <cellStyle name="Normal 7 3 2 2" xfId="2706" xr:uid="{00000000-0005-0000-0000-0000970A0000}"/>
    <cellStyle name="Normal 7 3 2 2 2" xfId="2707" xr:uid="{00000000-0005-0000-0000-0000980A0000}"/>
    <cellStyle name="Normal 7 4" xfId="2708" xr:uid="{00000000-0005-0000-0000-0000990A0000}"/>
    <cellStyle name="Normal 7 4 2" xfId="2709" xr:uid="{00000000-0005-0000-0000-00009A0A0000}"/>
    <cellStyle name="Normal 7 4 2 2" xfId="2710" xr:uid="{00000000-0005-0000-0000-00009B0A0000}"/>
    <cellStyle name="Normal 7 4 2 2 2" xfId="2711" xr:uid="{00000000-0005-0000-0000-00009C0A0000}"/>
    <cellStyle name="Normal 7 5" xfId="2712" xr:uid="{00000000-0005-0000-0000-00009D0A0000}"/>
    <cellStyle name="Normal 7 5 2" xfId="2713" xr:uid="{00000000-0005-0000-0000-00009E0A0000}"/>
    <cellStyle name="Normal 7 5 2 2" xfId="2714" xr:uid="{00000000-0005-0000-0000-00009F0A0000}"/>
    <cellStyle name="Normal 7 5 3" xfId="2715" xr:uid="{00000000-0005-0000-0000-0000A00A0000}"/>
    <cellStyle name="Normal 7 6" xfId="2716" xr:uid="{00000000-0005-0000-0000-0000A10A0000}"/>
    <cellStyle name="Normal 7 6 2" xfId="2717" xr:uid="{00000000-0005-0000-0000-0000A20A0000}"/>
    <cellStyle name="Normal 7 6 2 2" xfId="2718" xr:uid="{00000000-0005-0000-0000-0000A30A0000}"/>
    <cellStyle name="Normal 8" xfId="2719" xr:uid="{00000000-0005-0000-0000-0000A40A0000}"/>
    <cellStyle name="Normal 8 2" xfId="2720" xr:uid="{00000000-0005-0000-0000-0000A50A0000}"/>
    <cellStyle name="Normal 8 2 2" xfId="2721" xr:uid="{00000000-0005-0000-0000-0000A60A0000}"/>
    <cellStyle name="Normal 8 2 2 2" xfId="2722" xr:uid="{00000000-0005-0000-0000-0000A70A0000}"/>
    <cellStyle name="Normal 8 2 2 2 2" xfId="2723" xr:uid="{00000000-0005-0000-0000-0000A80A0000}"/>
    <cellStyle name="Normal 8 2 2 3" xfId="2724" xr:uid="{00000000-0005-0000-0000-0000A90A0000}"/>
    <cellStyle name="Normal 8 2 3" xfId="2725" xr:uid="{00000000-0005-0000-0000-0000AA0A0000}"/>
    <cellStyle name="Normal 8 2 3 2" xfId="2726" xr:uid="{00000000-0005-0000-0000-0000AB0A0000}"/>
    <cellStyle name="Normal 8 2 3 2 2" xfId="2727" xr:uid="{00000000-0005-0000-0000-0000AC0A0000}"/>
    <cellStyle name="Normal 8 3" xfId="2728" xr:uid="{00000000-0005-0000-0000-0000AD0A0000}"/>
    <cellStyle name="Normal 8 3 2" xfId="2729" xr:uid="{00000000-0005-0000-0000-0000AE0A0000}"/>
    <cellStyle name="Normal 8 3 2 2" xfId="2730" xr:uid="{00000000-0005-0000-0000-0000AF0A0000}"/>
    <cellStyle name="Normal 8 3 2 2 2" xfId="2731" xr:uid="{00000000-0005-0000-0000-0000B00A0000}"/>
    <cellStyle name="Normal 8 4" xfId="2732" xr:uid="{00000000-0005-0000-0000-0000B10A0000}"/>
    <cellStyle name="Normal 8 4 2" xfId="2733" xr:uid="{00000000-0005-0000-0000-0000B20A0000}"/>
    <cellStyle name="Normal 8 4 2 2" xfId="2734" xr:uid="{00000000-0005-0000-0000-0000B30A0000}"/>
    <cellStyle name="Normal 8 4 2 2 2" xfId="2735" xr:uid="{00000000-0005-0000-0000-0000B40A0000}"/>
    <cellStyle name="Normal 8 5" xfId="2736" xr:uid="{00000000-0005-0000-0000-0000B50A0000}"/>
    <cellStyle name="Normal 8 5 2" xfId="2737" xr:uid="{00000000-0005-0000-0000-0000B60A0000}"/>
    <cellStyle name="Normal 8 5 2 2" xfId="2738" xr:uid="{00000000-0005-0000-0000-0000B70A0000}"/>
    <cellStyle name="Normal 8 5 3" xfId="2739" xr:uid="{00000000-0005-0000-0000-0000B80A0000}"/>
    <cellStyle name="Normal 8 6" xfId="2740" xr:uid="{00000000-0005-0000-0000-0000B90A0000}"/>
    <cellStyle name="Normal 8 6 2" xfId="2741" xr:uid="{00000000-0005-0000-0000-0000BA0A0000}"/>
    <cellStyle name="Normal 8 6 2 2" xfId="2742" xr:uid="{00000000-0005-0000-0000-0000BB0A0000}"/>
    <cellStyle name="Normal 9" xfId="2743" xr:uid="{00000000-0005-0000-0000-0000BC0A0000}"/>
    <cellStyle name="Normal 9 2" xfId="2744" xr:uid="{00000000-0005-0000-0000-0000BD0A0000}"/>
    <cellStyle name="Normal 9 2 2" xfId="2745" xr:uid="{00000000-0005-0000-0000-0000BE0A0000}"/>
    <cellStyle name="Normal 9 2 2 2" xfId="2746" xr:uid="{00000000-0005-0000-0000-0000BF0A0000}"/>
    <cellStyle name="Normal 9 2 3" xfId="2747" xr:uid="{00000000-0005-0000-0000-0000C00A0000}"/>
    <cellStyle name="Normal 9 3" xfId="2748" xr:uid="{00000000-0005-0000-0000-0000C10A0000}"/>
    <cellStyle name="Normal 9 3 2" xfId="2749" xr:uid="{00000000-0005-0000-0000-0000C20A0000}"/>
    <cellStyle name="Normal 9 3 2 2" xfId="2750" xr:uid="{00000000-0005-0000-0000-0000C30A0000}"/>
    <cellStyle name="Normal_08600000064-obračunska situacija lucija" xfId="3817" xr:uid="{00000000-0005-0000-0000-0000C40A0000}"/>
    <cellStyle name="Normal_1.3.2" xfId="3814" xr:uid="{00000000-0005-0000-0000-0000C50A0000}"/>
    <cellStyle name="Normale_CCTV Price List Jan-Jun 2005" xfId="2751" xr:uid="{00000000-0005-0000-0000-0000C60A0000}"/>
    <cellStyle name="Note 2" xfId="2752" xr:uid="{00000000-0005-0000-0000-0000C70A0000}"/>
    <cellStyle name="Note 2 2" xfId="2753" xr:uid="{00000000-0005-0000-0000-0000C80A0000}"/>
    <cellStyle name="Note 2 2 2" xfId="2754" xr:uid="{00000000-0005-0000-0000-0000C90A0000}"/>
    <cellStyle name="Note 2 2 2 2" xfId="2755" xr:uid="{00000000-0005-0000-0000-0000CA0A0000}"/>
    <cellStyle name="Note 2 2 2 2 2" xfId="2756" xr:uid="{00000000-0005-0000-0000-0000CB0A0000}"/>
    <cellStyle name="Note 2 2 2 3" xfId="2757" xr:uid="{00000000-0005-0000-0000-0000CC0A0000}"/>
    <cellStyle name="Note 2 2 2 3 2" xfId="2758" xr:uid="{00000000-0005-0000-0000-0000CD0A0000}"/>
    <cellStyle name="Note 2 2 3" xfId="2759" xr:uid="{00000000-0005-0000-0000-0000CE0A0000}"/>
    <cellStyle name="Note 2 2 3 2" xfId="2760" xr:uid="{00000000-0005-0000-0000-0000CF0A0000}"/>
    <cellStyle name="Note 2 2 4" xfId="2761" xr:uid="{00000000-0005-0000-0000-0000D00A0000}"/>
    <cellStyle name="Note 2 2 4 2" xfId="2762" xr:uid="{00000000-0005-0000-0000-0000D10A0000}"/>
    <cellStyle name="Note 2 2 5" xfId="2763" xr:uid="{00000000-0005-0000-0000-0000D20A0000}"/>
    <cellStyle name="Note 2 3" xfId="2764" xr:uid="{00000000-0005-0000-0000-0000D30A0000}"/>
    <cellStyle name="Note 2 3 2" xfId="2765" xr:uid="{00000000-0005-0000-0000-0000D40A0000}"/>
    <cellStyle name="Note 2 3 2 2" xfId="2766" xr:uid="{00000000-0005-0000-0000-0000D50A0000}"/>
    <cellStyle name="Note 2 3 2 2 2" xfId="2767" xr:uid="{00000000-0005-0000-0000-0000D60A0000}"/>
    <cellStyle name="Note 2 3 2 3" xfId="2768" xr:uid="{00000000-0005-0000-0000-0000D70A0000}"/>
    <cellStyle name="Note 2 3 2 3 2" xfId="2769" xr:uid="{00000000-0005-0000-0000-0000D80A0000}"/>
    <cellStyle name="Note 2 3 3" xfId="2770" xr:uid="{00000000-0005-0000-0000-0000D90A0000}"/>
    <cellStyle name="Note 2 3 3 2" xfId="2771" xr:uid="{00000000-0005-0000-0000-0000DA0A0000}"/>
    <cellStyle name="Note 2 3 4" xfId="2772" xr:uid="{00000000-0005-0000-0000-0000DB0A0000}"/>
    <cellStyle name="Note 2 3 4 2" xfId="2773" xr:uid="{00000000-0005-0000-0000-0000DC0A0000}"/>
    <cellStyle name="Note 2 3 4 2 2" xfId="2774" xr:uid="{00000000-0005-0000-0000-0000DD0A0000}"/>
    <cellStyle name="Note 2 3 4 3" xfId="2775" xr:uid="{00000000-0005-0000-0000-0000DE0A0000}"/>
    <cellStyle name="Note 2 3 5" xfId="2776" xr:uid="{00000000-0005-0000-0000-0000DF0A0000}"/>
    <cellStyle name="Note 2 3 5 2" xfId="2777" xr:uid="{00000000-0005-0000-0000-0000E00A0000}"/>
    <cellStyle name="Note 2 3 5 2 2" xfId="2778" xr:uid="{00000000-0005-0000-0000-0000E10A0000}"/>
    <cellStyle name="Note 2 4" xfId="2779" xr:uid="{00000000-0005-0000-0000-0000E20A0000}"/>
    <cellStyle name="Note 2 4 2" xfId="2780" xr:uid="{00000000-0005-0000-0000-0000E30A0000}"/>
    <cellStyle name="Note 2 4 2 2" xfId="2781" xr:uid="{00000000-0005-0000-0000-0000E40A0000}"/>
    <cellStyle name="Note 2 4 2 2 2" xfId="2782" xr:uid="{00000000-0005-0000-0000-0000E50A0000}"/>
    <cellStyle name="Note 2 5" xfId="2783" xr:uid="{00000000-0005-0000-0000-0000E60A0000}"/>
    <cellStyle name="Note 2 5 2" xfId="2784" xr:uid="{00000000-0005-0000-0000-0000E70A0000}"/>
    <cellStyle name="Note 2 5 2 2" xfId="2785" xr:uid="{00000000-0005-0000-0000-0000E80A0000}"/>
    <cellStyle name="Note 2 6" xfId="2786" xr:uid="{00000000-0005-0000-0000-0000E90A0000}"/>
    <cellStyle name="Note 3" xfId="2787" xr:uid="{00000000-0005-0000-0000-0000EA0A0000}"/>
    <cellStyle name="Note 3 2" xfId="2788" xr:uid="{00000000-0005-0000-0000-0000EB0A0000}"/>
    <cellStyle name="Note 3 2 2" xfId="2789" xr:uid="{00000000-0005-0000-0000-0000EC0A0000}"/>
    <cellStyle name="Note 3 2 2 2" xfId="2790" xr:uid="{00000000-0005-0000-0000-0000ED0A0000}"/>
    <cellStyle name="Note 3 2 2 2 2" xfId="2791" xr:uid="{00000000-0005-0000-0000-0000EE0A0000}"/>
    <cellStyle name="Note 3 2 2 3" xfId="2792" xr:uid="{00000000-0005-0000-0000-0000EF0A0000}"/>
    <cellStyle name="Note 3 2 2 3 2" xfId="2793" xr:uid="{00000000-0005-0000-0000-0000F00A0000}"/>
    <cellStyle name="Note 3 2 3" xfId="2794" xr:uid="{00000000-0005-0000-0000-0000F10A0000}"/>
    <cellStyle name="Note 3 2 3 2" xfId="2795" xr:uid="{00000000-0005-0000-0000-0000F20A0000}"/>
    <cellStyle name="Note 3 2 4" xfId="2796" xr:uid="{00000000-0005-0000-0000-0000F30A0000}"/>
    <cellStyle name="Note 3 3" xfId="2797" xr:uid="{00000000-0005-0000-0000-0000F40A0000}"/>
    <cellStyle name="Note 3 3 2" xfId="2798" xr:uid="{00000000-0005-0000-0000-0000F50A0000}"/>
    <cellStyle name="Note 3 3 2 2" xfId="2799" xr:uid="{00000000-0005-0000-0000-0000F60A0000}"/>
    <cellStyle name="Note 3 3 3" xfId="2800" xr:uid="{00000000-0005-0000-0000-0000F70A0000}"/>
    <cellStyle name="Note 3 3 3 2" xfId="2801" xr:uid="{00000000-0005-0000-0000-0000F80A0000}"/>
    <cellStyle name="Note 3 4" xfId="2802" xr:uid="{00000000-0005-0000-0000-0000F90A0000}"/>
    <cellStyle name="Note 3 4 2" xfId="2803" xr:uid="{00000000-0005-0000-0000-0000FA0A0000}"/>
    <cellStyle name="Note 3 5" xfId="2804" xr:uid="{00000000-0005-0000-0000-0000FB0A0000}"/>
    <cellStyle name="Note 4" xfId="2805" xr:uid="{00000000-0005-0000-0000-0000FC0A0000}"/>
    <cellStyle name="Note 4 2" xfId="2806" xr:uid="{00000000-0005-0000-0000-0000FD0A0000}"/>
    <cellStyle name="Note 4 2 2" xfId="2807" xr:uid="{00000000-0005-0000-0000-0000FE0A0000}"/>
    <cellStyle name="Note 4 2 2 2" xfId="2808" xr:uid="{00000000-0005-0000-0000-0000FF0A0000}"/>
    <cellStyle name="Note 4 2 2 2 2" xfId="2809" xr:uid="{00000000-0005-0000-0000-0000000B0000}"/>
    <cellStyle name="Note 4 2 2 3" xfId="2810" xr:uid="{00000000-0005-0000-0000-0000010B0000}"/>
    <cellStyle name="Note 4 2 2 3 2" xfId="2811" xr:uid="{00000000-0005-0000-0000-0000020B0000}"/>
    <cellStyle name="Note 4 2 3" xfId="2812" xr:uid="{00000000-0005-0000-0000-0000030B0000}"/>
    <cellStyle name="Note 4 2 3 2" xfId="2813" xr:uid="{00000000-0005-0000-0000-0000040B0000}"/>
    <cellStyle name="Note 4 2 4" xfId="2814" xr:uid="{00000000-0005-0000-0000-0000050B0000}"/>
    <cellStyle name="Note 4 3" xfId="2815" xr:uid="{00000000-0005-0000-0000-0000060B0000}"/>
    <cellStyle name="Note 4 3 2" xfId="2816" xr:uid="{00000000-0005-0000-0000-0000070B0000}"/>
    <cellStyle name="Note 4 3 2 2" xfId="2817" xr:uid="{00000000-0005-0000-0000-0000080B0000}"/>
    <cellStyle name="Note 4 3 3" xfId="2818" xr:uid="{00000000-0005-0000-0000-0000090B0000}"/>
    <cellStyle name="Note 4 3 3 2" xfId="2819" xr:uid="{00000000-0005-0000-0000-00000A0B0000}"/>
    <cellStyle name="Note 4 4" xfId="2820" xr:uid="{00000000-0005-0000-0000-00000B0B0000}"/>
    <cellStyle name="Note 4 4 2" xfId="2821" xr:uid="{00000000-0005-0000-0000-00000C0B0000}"/>
    <cellStyle name="Note 4 5" xfId="2822" xr:uid="{00000000-0005-0000-0000-00000D0B0000}"/>
    <cellStyle name="Note 5" xfId="2823" xr:uid="{00000000-0005-0000-0000-00000E0B0000}"/>
    <cellStyle name="Note 5 2" xfId="2824" xr:uid="{00000000-0005-0000-0000-00000F0B0000}"/>
    <cellStyle name="Note 5 2 2" xfId="2825" xr:uid="{00000000-0005-0000-0000-0000100B0000}"/>
    <cellStyle name="Note 5 2 2 2" xfId="2826" xr:uid="{00000000-0005-0000-0000-0000110B0000}"/>
    <cellStyle name="Note 5 2 2 2 2" xfId="2827" xr:uid="{00000000-0005-0000-0000-0000120B0000}"/>
    <cellStyle name="Note 5 2 2 3" xfId="2828" xr:uid="{00000000-0005-0000-0000-0000130B0000}"/>
    <cellStyle name="Note 5 2 2 3 2" xfId="2829" xr:uid="{00000000-0005-0000-0000-0000140B0000}"/>
    <cellStyle name="Note 5 2 3" xfId="2830" xr:uid="{00000000-0005-0000-0000-0000150B0000}"/>
    <cellStyle name="Note 5 2 3 2" xfId="2831" xr:uid="{00000000-0005-0000-0000-0000160B0000}"/>
    <cellStyle name="Note 5 2 4" xfId="2832" xr:uid="{00000000-0005-0000-0000-0000170B0000}"/>
    <cellStyle name="Note 5 3" xfId="2833" xr:uid="{00000000-0005-0000-0000-0000180B0000}"/>
    <cellStyle name="Note 5 3 2" xfId="2834" xr:uid="{00000000-0005-0000-0000-0000190B0000}"/>
    <cellStyle name="Note 5 3 2 2" xfId="2835" xr:uid="{00000000-0005-0000-0000-00001A0B0000}"/>
    <cellStyle name="Note 5 3 3" xfId="2836" xr:uid="{00000000-0005-0000-0000-00001B0B0000}"/>
    <cellStyle name="Note 5 3 3 2" xfId="2837" xr:uid="{00000000-0005-0000-0000-00001C0B0000}"/>
    <cellStyle name="Note 5 4" xfId="2838" xr:uid="{00000000-0005-0000-0000-00001D0B0000}"/>
    <cellStyle name="Note 5 4 2" xfId="2839" xr:uid="{00000000-0005-0000-0000-00001E0B0000}"/>
    <cellStyle name="Note 5 5" xfId="2840" xr:uid="{00000000-0005-0000-0000-00001F0B0000}"/>
    <cellStyle name="Note 6" xfId="2841" xr:uid="{00000000-0005-0000-0000-0000200B0000}"/>
    <cellStyle name="Note 6 2" xfId="2842" xr:uid="{00000000-0005-0000-0000-0000210B0000}"/>
    <cellStyle name="Note 6 2 2" xfId="2843" xr:uid="{00000000-0005-0000-0000-0000220B0000}"/>
    <cellStyle name="Note 6 2 2 2" xfId="2844" xr:uid="{00000000-0005-0000-0000-0000230B0000}"/>
    <cellStyle name="Note 6 2 2 2 2" xfId="2845" xr:uid="{00000000-0005-0000-0000-0000240B0000}"/>
    <cellStyle name="Note 6 2 2 3" xfId="2846" xr:uid="{00000000-0005-0000-0000-0000250B0000}"/>
    <cellStyle name="Note 6 2 2 3 2" xfId="2847" xr:uid="{00000000-0005-0000-0000-0000260B0000}"/>
    <cellStyle name="Note 6 2 3" xfId="2848" xr:uid="{00000000-0005-0000-0000-0000270B0000}"/>
    <cellStyle name="Note 6 2 3 2" xfId="2849" xr:uid="{00000000-0005-0000-0000-0000280B0000}"/>
    <cellStyle name="Note 6 2 4" xfId="2850" xr:uid="{00000000-0005-0000-0000-0000290B0000}"/>
    <cellStyle name="Note 6 3" xfId="2851" xr:uid="{00000000-0005-0000-0000-00002A0B0000}"/>
    <cellStyle name="Note 6 3 2" xfId="2852" xr:uid="{00000000-0005-0000-0000-00002B0B0000}"/>
    <cellStyle name="Note 6 3 2 2" xfId="2853" xr:uid="{00000000-0005-0000-0000-00002C0B0000}"/>
    <cellStyle name="Note 6 3 3" xfId="2854" xr:uid="{00000000-0005-0000-0000-00002D0B0000}"/>
    <cellStyle name="Note 6 3 3 2" xfId="2855" xr:uid="{00000000-0005-0000-0000-00002E0B0000}"/>
    <cellStyle name="Note 6 4" xfId="2856" xr:uid="{00000000-0005-0000-0000-00002F0B0000}"/>
    <cellStyle name="Note 6 4 2" xfId="2857" xr:uid="{00000000-0005-0000-0000-0000300B0000}"/>
    <cellStyle name="Note 6 5" xfId="2858" xr:uid="{00000000-0005-0000-0000-0000310B0000}"/>
    <cellStyle name="Note 7" xfId="2859" xr:uid="{00000000-0005-0000-0000-0000320B0000}"/>
    <cellStyle name="Note 7 2" xfId="2860" xr:uid="{00000000-0005-0000-0000-0000330B0000}"/>
    <cellStyle name="Note 7 2 2" xfId="2861" xr:uid="{00000000-0005-0000-0000-0000340B0000}"/>
    <cellStyle name="Note 7 2 2 2" xfId="2862" xr:uid="{00000000-0005-0000-0000-0000350B0000}"/>
    <cellStyle name="Note 7 2 2 2 2" xfId="2863" xr:uid="{00000000-0005-0000-0000-0000360B0000}"/>
    <cellStyle name="Note 7 2 2 3" xfId="2864" xr:uid="{00000000-0005-0000-0000-0000370B0000}"/>
    <cellStyle name="Note 7 2 2 3 2" xfId="2865" xr:uid="{00000000-0005-0000-0000-0000380B0000}"/>
    <cellStyle name="Note 7 2 3" xfId="2866" xr:uid="{00000000-0005-0000-0000-0000390B0000}"/>
    <cellStyle name="Note 7 2 3 2" xfId="2867" xr:uid="{00000000-0005-0000-0000-00003A0B0000}"/>
    <cellStyle name="Note 7 2 4" xfId="2868" xr:uid="{00000000-0005-0000-0000-00003B0B0000}"/>
    <cellStyle name="Note 7 3" xfId="2869" xr:uid="{00000000-0005-0000-0000-00003C0B0000}"/>
    <cellStyle name="Note 7 3 2" xfId="2870" xr:uid="{00000000-0005-0000-0000-00003D0B0000}"/>
    <cellStyle name="Note 7 3 2 2" xfId="2871" xr:uid="{00000000-0005-0000-0000-00003E0B0000}"/>
    <cellStyle name="Note 7 3 3" xfId="2872" xr:uid="{00000000-0005-0000-0000-00003F0B0000}"/>
    <cellStyle name="Note 7 3 3 2" xfId="2873" xr:uid="{00000000-0005-0000-0000-0000400B0000}"/>
    <cellStyle name="Note 7 4" xfId="2874" xr:uid="{00000000-0005-0000-0000-0000410B0000}"/>
    <cellStyle name="Note 7 4 2" xfId="2875" xr:uid="{00000000-0005-0000-0000-0000420B0000}"/>
    <cellStyle name="Note 7 5" xfId="2876" xr:uid="{00000000-0005-0000-0000-0000430B0000}"/>
    <cellStyle name="Note 8" xfId="2877" xr:uid="{00000000-0005-0000-0000-0000440B0000}"/>
    <cellStyle name="Note 8 2" xfId="2878" xr:uid="{00000000-0005-0000-0000-0000450B0000}"/>
    <cellStyle name="Note 9" xfId="2879" xr:uid="{00000000-0005-0000-0000-0000460B0000}"/>
    <cellStyle name="Odstotek 2" xfId="2880" xr:uid="{00000000-0005-0000-0000-0000470B0000}"/>
    <cellStyle name="Odstotek 2 2" xfId="2881" xr:uid="{00000000-0005-0000-0000-0000480B0000}"/>
    <cellStyle name="Odstotek 2 2 2" xfId="2882" xr:uid="{00000000-0005-0000-0000-0000490B0000}"/>
    <cellStyle name="Odstotek 2 2 2 2" xfId="2883" xr:uid="{00000000-0005-0000-0000-00004A0B0000}"/>
    <cellStyle name="Odstotek 2 2 2 2 2" xfId="2884" xr:uid="{00000000-0005-0000-0000-00004B0B0000}"/>
    <cellStyle name="Odstotek 2 2 2 2 2 2" xfId="2885" xr:uid="{00000000-0005-0000-0000-00004C0B0000}"/>
    <cellStyle name="Odstotek 2 2 3" xfId="2886" xr:uid="{00000000-0005-0000-0000-00004D0B0000}"/>
    <cellStyle name="Odstotek 2 2 3 2" xfId="2887" xr:uid="{00000000-0005-0000-0000-00004E0B0000}"/>
    <cellStyle name="Odstotek 2 2 3 2 2" xfId="2888" xr:uid="{00000000-0005-0000-0000-00004F0B0000}"/>
    <cellStyle name="Odstotek 2 2 4" xfId="2889" xr:uid="{00000000-0005-0000-0000-0000500B0000}"/>
    <cellStyle name="Odstotek 2 3" xfId="2890" xr:uid="{00000000-0005-0000-0000-0000510B0000}"/>
    <cellStyle name="Odstotek 2 3 2" xfId="2891" xr:uid="{00000000-0005-0000-0000-0000520B0000}"/>
    <cellStyle name="Odstotek 2 3 2 2" xfId="2892" xr:uid="{00000000-0005-0000-0000-0000530B0000}"/>
    <cellStyle name="Odstotek 2 3 2 2 2" xfId="2893" xr:uid="{00000000-0005-0000-0000-0000540B0000}"/>
    <cellStyle name="Odstotek 2 4" xfId="2894" xr:uid="{00000000-0005-0000-0000-0000550B0000}"/>
    <cellStyle name="Odstotek 2 4 2" xfId="2895" xr:uid="{00000000-0005-0000-0000-0000560B0000}"/>
    <cellStyle name="Odstotek 2 4 2 2" xfId="2896" xr:uid="{00000000-0005-0000-0000-0000570B0000}"/>
    <cellStyle name="Odstotek 2 5" xfId="2897" xr:uid="{00000000-0005-0000-0000-0000580B0000}"/>
    <cellStyle name="Odstotek 3" xfId="2898" xr:uid="{00000000-0005-0000-0000-0000590B0000}"/>
    <cellStyle name="Odstotek 3 2" xfId="2899" xr:uid="{00000000-0005-0000-0000-00005A0B0000}"/>
    <cellStyle name="Odstotek 3 2 2" xfId="2900" xr:uid="{00000000-0005-0000-0000-00005B0B0000}"/>
    <cellStyle name="Odstotek 3 2 2 2" xfId="2901" xr:uid="{00000000-0005-0000-0000-00005C0B0000}"/>
    <cellStyle name="Odstotek 3 2 2 2 2" xfId="2902" xr:uid="{00000000-0005-0000-0000-00005D0B0000}"/>
    <cellStyle name="Odstotek 3 3" xfId="2903" xr:uid="{00000000-0005-0000-0000-00005E0B0000}"/>
    <cellStyle name="Odstotek 3 3 2" xfId="2904" xr:uid="{00000000-0005-0000-0000-00005F0B0000}"/>
    <cellStyle name="Odstotek 3 3 2 2" xfId="2905" xr:uid="{00000000-0005-0000-0000-0000600B0000}"/>
    <cellStyle name="Odstotek 3 4" xfId="2906" xr:uid="{00000000-0005-0000-0000-0000610B0000}"/>
    <cellStyle name="Odstotek 4" xfId="2907" xr:uid="{00000000-0005-0000-0000-0000620B0000}"/>
    <cellStyle name="Odstotek 4 2" xfId="2908" xr:uid="{00000000-0005-0000-0000-0000630B0000}"/>
    <cellStyle name="Odstotek 4 2 2" xfId="2909" xr:uid="{00000000-0005-0000-0000-0000640B0000}"/>
    <cellStyle name="Odstotek 4 2 3" xfId="2910" xr:uid="{00000000-0005-0000-0000-0000650B0000}"/>
    <cellStyle name="Odstotek 4 2 4" xfId="2911" xr:uid="{00000000-0005-0000-0000-0000660B0000}"/>
    <cellStyle name="Odstotek 4 2 4 2" xfId="2912" xr:uid="{00000000-0005-0000-0000-0000670B0000}"/>
    <cellStyle name="Odstotek 4 2 5" xfId="2913" xr:uid="{00000000-0005-0000-0000-0000680B0000}"/>
    <cellStyle name="Odstotek 4 2 6" xfId="2914" xr:uid="{00000000-0005-0000-0000-0000690B0000}"/>
    <cellStyle name="Odstotek 4 3" xfId="2915" xr:uid="{00000000-0005-0000-0000-00006A0B0000}"/>
    <cellStyle name="Odstotek 4 4" xfId="2916" xr:uid="{00000000-0005-0000-0000-00006B0B0000}"/>
    <cellStyle name="Odstotek 4 5" xfId="2917" xr:uid="{00000000-0005-0000-0000-00006C0B0000}"/>
    <cellStyle name="Odstotek 4 5 2" xfId="2918" xr:uid="{00000000-0005-0000-0000-00006D0B0000}"/>
    <cellStyle name="Odstotek 4 6" xfId="2919" xr:uid="{00000000-0005-0000-0000-00006E0B0000}"/>
    <cellStyle name="Odstotek 4 7" xfId="2920" xr:uid="{00000000-0005-0000-0000-00006F0B0000}"/>
    <cellStyle name="Odstotek 5" xfId="2921" xr:uid="{00000000-0005-0000-0000-0000700B0000}"/>
    <cellStyle name="Odstotek 5 2" xfId="2922" xr:uid="{00000000-0005-0000-0000-0000710B0000}"/>
    <cellStyle name="Odstotek 5 2 2" xfId="2923" xr:uid="{00000000-0005-0000-0000-0000720B0000}"/>
    <cellStyle name="Odstotek 5 2 2 2" xfId="2924" xr:uid="{00000000-0005-0000-0000-0000730B0000}"/>
    <cellStyle name="Odstotek 5 2 2 2 2" xfId="2925" xr:uid="{00000000-0005-0000-0000-0000740B0000}"/>
    <cellStyle name="Odstotek 5 3" xfId="2926" xr:uid="{00000000-0005-0000-0000-0000750B0000}"/>
    <cellStyle name="Odstotek 5 3 2" xfId="2927" xr:uid="{00000000-0005-0000-0000-0000760B0000}"/>
    <cellStyle name="Odstotek 5 3 2 2" xfId="2928" xr:uid="{00000000-0005-0000-0000-0000770B0000}"/>
    <cellStyle name="Odstotek 5 4" xfId="2929" xr:uid="{00000000-0005-0000-0000-0000780B0000}"/>
    <cellStyle name="Opomba 10" xfId="2930" xr:uid="{00000000-0005-0000-0000-0000790B0000}"/>
    <cellStyle name="Opomba 10 2" xfId="2931" xr:uid="{00000000-0005-0000-0000-00007A0B0000}"/>
    <cellStyle name="Opomba 10 2 2" xfId="2932" xr:uid="{00000000-0005-0000-0000-00007B0B0000}"/>
    <cellStyle name="Opomba 11" xfId="2933" xr:uid="{00000000-0005-0000-0000-00007C0B0000}"/>
    <cellStyle name="Opomba 11 2" xfId="2934" xr:uid="{00000000-0005-0000-0000-00007D0B0000}"/>
    <cellStyle name="Opomba 12" xfId="2935" xr:uid="{00000000-0005-0000-0000-00007E0B0000}"/>
    <cellStyle name="Opomba 2" xfId="2936" xr:uid="{00000000-0005-0000-0000-00007F0B0000}"/>
    <cellStyle name="Opomba 2 2" xfId="2937" xr:uid="{00000000-0005-0000-0000-0000800B0000}"/>
    <cellStyle name="Opomba 2 2 2" xfId="2938" xr:uid="{00000000-0005-0000-0000-0000810B0000}"/>
    <cellStyle name="Opomba 2 2 2 2" xfId="2939" xr:uid="{00000000-0005-0000-0000-0000820B0000}"/>
    <cellStyle name="Opomba 2 2 2 2 2" xfId="2940" xr:uid="{00000000-0005-0000-0000-0000830B0000}"/>
    <cellStyle name="Opomba 2 2 2 2 2 2" xfId="2941" xr:uid="{00000000-0005-0000-0000-0000840B0000}"/>
    <cellStyle name="Opomba 2 2 3" xfId="2942" xr:uid="{00000000-0005-0000-0000-0000850B0000}"/>
    <cellStyle name="Opomba 2 2 3 2" xfId="2943" xr:uid="{00000000-0005-0000-0000-0000860B0000}"/>
    <cellStyle name="Opomba 2 2 3 2 2" xfId="2944" xr:uid="{00000000-0005-0000-0000-0000870B0000}"/>
    <cellStyle name="Opomba 2 2 4" xfId="2945" xr:uid="{00000000-0005-0000-0000-0000880B0000}"/>
    <cellStyle name="Opomba 2 3" xfId="2946" xr:uid="{00000000-0005-0000-0000-0000890B0000}"/>
    <cellStyle name="Opomba 2 3 2" xfId="2947" xr:uid="{00000000-0005-0000-0000-00008A0B0000}"/>
    <cellStyle name="Opomba 2 3 2 2" xfId="2948" xr:uid="{00000000-0005-0000-0000-00008B0B0000}"/>
    <cellStyle name="Opomba 2 3 3" xfId="2949" xr:uid="{00000000-0005-0000-0000-00008C0B0000}"/>
    <cellStyle name="Opomba 2 4" xfId="2950" xr:uid="{00000000-0005-0000-0000-00008D0B0000}"/>
    <cellStyle name="Opomba 2 4 2" xfId="2951" xr:uid="{00000000-0005-0000-0000-00008E0B0000}"/>
    <cellStyle name="Opomba 2 4 2 2" xfId="2952" xr:uid="{00000000-0005-0000-0000-00008F0B0000}"/>
    <cellStyle name="Opomba 2 4 2 2 2" xfId="2953" xr:uid="{00000000-0005-0000-0000-0000900B0000}"/>
    <cellStyle name="Opomba 2 5" xfId="2954" xr:uid="{00000000-0005-0000-0000-0000910B0000}"/>
    <cellStyle name="Opomba 2 5 2" xfId="2955" xr:uid="{00000000-0005-0000-0000-0000920B0000}"/>
    <cellStyle name="Opomba 2 5 2 2" xfId="2956" xr:uid="{00000000-0005-0000-0000-0000930B0000}"/>
    <cellStyle name="Opomba 2 6" xfId="2957" xr:uid="{00000000-0005-0000-0000-0000940B0000}"/>
    <cellStyle name="Opomba 3" xfId="2958" xr:uid="{00000000-0005-0000-0000-0000950B0000}"/>
    <cellStyle name="Opomba 3 2" xfId="2959" xr:uid="{00000000-0005-0000-0000-0000960B0000}"/>
    <cellStyle name="Opomba 3 2 2" xfId="2960" xr:uid="{00000000-0005-0000-0000-0000970B0000}"/>
    <cellStyle name="Opomba 3 2 2 2" xfId="2961" xr:uid="{00000000-0005-0000-0000-0000980B0000}"/>
    <cellStyle name="Opomba 3 2 2 2 2" xfId="2962" xr:uid="{00000000-0005-0000-0000-0000990B0000}"/>
    <cellStyle name="Opomba 3 2 2 2 2 2" xfId="2963" xr:uid="{00000000-0005-0000-0000-00009A0B0000}"/>
    <cellStyle name="Opomba 3 2 2 2 2 2 2" xfId="2964" xr:uid="{00000000-0005-0000-0000-00009B0B0000}"/>
    <cellStyle name="Opomba 3 2 2 3" xfId="2965" xr:uid="{00000000-0005-0000-0000-00009C0B0000}"/>
    <cellStyle name="Opomba 3 2 2 3 2" xfId="2966" xr:uid="{00000000-0005-0000-0000-00009D0B0000}"/>
    <cellStyle name="Opomba 3 2 2 3 2 2" xfId="2967" xr:uid="{00000000-0005-0000-0000-00009E0B0000}"/>
    <cellStyle name="Opomba 3 2 2 4" xfId="2968" xr:uid="{00000000-0005-0000-0000-00009F0B0000}"/>
    <cellStyle name="Opomba 3 2 3" xfId="2969" xr:uid="{00000000-0005-0000-0000-0000A00B0000}"/>
    <cellStyle name="Opomba 3 2 3 2" xfId="2970" xr:uid="{00000000-0005-0000-0000-0000A10B0000}"/>
    <cellStyle name="Opomba 3 2 3 2 2" xfId="2971" xr:uid="{00000000-0005-0000-0000-0000A20B0000}"/>
    <cellStyle name="Opomba 3 2 3 2 2 2" xfId="2972" xr:uid="{00000000-0005-0000-0000-0000A30B0000}"/>
    <cellStyle name="Opomba 3 2 4" xfId="2973" xr:uid="{00000000-0005-0000-0000-0000A40B0000}"/>
    <cellStyle name="Opomba 3 2 4 2" xfId="2974" xr:uid="{00000000-0005-0000-0000-0000A50B0000}"/>
    <cellStyle name="Opomba 3 2 4 2 2" xfId="2975" xr:uid="{00000000-0005-0000-0000-0000A60B0000}"/>
    <cellStyle name="Opomba 3 2 5" xfId="2976" xr:uid="{00000000-0005-0000-0000-0000A70B0000}"/>
    <cellStyle name="Opomba 3 3" xfId="2977" xr:uid="{00000000-0005-0000-0000-0000A80B0000}"/>
    <cellStyle name="Opomba 3 3 2" xfId="2978" xr:uid="{00000000-0005-0000-0000-0000A90B0000}"/>
    <cellStyle name="Opomba 3 3 2 2" xfId="2979" xr:uid="{00000000-0005-0000-0000-0000AA0B0000}"/>
    <cellStyle name="Opomba 3 3 2 2 2" xfId="2980" xr:uid="{00000000-0005-0000-0000-0000AB0B0000}"/>
    <cellStyle name="Opomba 3 4" xfId="2981" xr:uid="{00000000-0005-0000-0000-0000AC0B0000}"/>
    <cellStyle name="Opomba 3 4 2" xfId="2982" xr:uid="{00000000-0005-0000-0000-0000AD0B0000}"/>
    <cellStyle name="Opomba 3 4 2 2" xfId="2983" xr:uid="{00000000-0005-0000-0000-0000AE0B0000}"/>
    <cellStyle name="Opomba 3 5" xfId="2984" xr:uid="{00000000-0005-0000-0000-0000AF0B0000}"/>
    <cellStyle name="Opomba 4" xfId="2985" xr:uid="{00000000-0005-0000-0000-0000B00B0000}"/>
    <cellStyle name="Opomba 4 2" xfId="2986" xr:uid="{00000000-0005-0000-0000-0000B10B0000}"/>
    <cellStyle name="Opomba 4 2 2" xfId="2987" xr:uid="{00000000-0005-0000-0000-0000B20B0000}"/>
    <cellStyle name="Opomba 4 2 2 2" xfId="2988" xr:uid="{00000000-0005-0000-0000-0000B30B0000}"/>
    <cellStyle name="Opomba 4 2 2 2 2" xfId="2989" xr:uid="{00000000-0005-0000-0000-0000B40B0000}"/>
    <cellStyle name="Opomba 4 3" xfId="2990" xr:uid="{00000000-0005-0000-0000-0000B50B0000}"/>
    <cellStyle name="Opomba 4 3 2" xfId="2991" xr:uid="{00000000-0005-0000-0000-0000B60B0000}"/>
    <cellStyle name="Opomba 4 3 2 2" xfId="2992" xr:uid="{00000000-0005-0000-0000-0000B70B0000}"/>
    <cellStyle name="Opomba 4 4" xfId="2993" xr:uid="{00000000-0005-0000-0000-0000B80B0000}"/>
    <cellStyle name="Opomba 5" xfId="2994" xr:uid="{00000000-0005-0000-0000-0000B90B0000}"/>
    <cellStyle name="Opomba 5 2" xfId="2995" xr:uid="{00000000-0005-0000-0000-0000BA0B0000}"/>
    <cellStyle name="Opomba 5 2 2" xfId="2996" xr:uid="{00000000-0005-0000-0000-0000BB0B0000}"/>
    <cellStyle name="Opomba 5 2 2 2" xfId="2997" xr:uid="{00000000-0005-0000-0000-0000BC0B0000}"/>
    <cellStyle name="Opomba 5 2 2 2 2" xfId="2998" xr:uid="{00000000-0005-0000-0000-0000BD0B0000}"/>
    <cellStyle name="Opomba 5 3" xfId="2999" xr:uid="{00000000-0005-0000-0000-0000BE0B0000}"/>
    <cellStyle name="Opomba 5 3 2" xfId="3000" xr:uid="{00000000-0005-0000-0000-0000BF0B0000}"/>
    <cellStyle name="Opomba 5 3 2 2" xfId="3001" xr:uid="{00000000-0005-0000-0000-0000C00B0000}"/>
    <cellStyle name="Opomba 5 4" xfId="3002" xr:uid="{00000000-0005-0000-0000-0000C10B0000}"/>
    <cellStyle name="Opomba 6" xfId="3003" xr:uid="{00000000-0005-0000-0000-0000C20B0000}"/>
    <cellStyle name="Opomba 6 2" xfId="3004" xr:uid="{00000000-0005-0000-0000-0000C30B0000}"/>
    <cellStyle name="Opomba 6 2 2" xfId="3005" xr:uid="{00000000-0005-0000-0000-0000C40B0000}"/>
    <cellStyle name="Opomba 6 3" xfId="3006" xr:uid="{00000000-0005-0000-0000-0000C50B0000}"/>
    <cellStyle name="Opomba 7" xfId="3007" xr:uid="{00000000-0005-0000-0000-0000C60B0000}"/>
    <cellStyle name="Opomba 7 2" xfId="3008" xr:uid="{00000000-0005-0000-0000-0000C70B0000}"/>
    <cellStyle name="Opomba 7 2 2" xfId="3009" xr:uid="{00000000-0005-0000-0000-0000C80B0000}"/>
    <cellStyle name="Opomba 7 2 2 2" xfId="3010" xr:uid="{00000000-0005-0000-0000-0000C90B0000}"/>
    <cellStyle name="Opomba 8" xfId="3011" xr:uid="{00000000-0005-0000-0000-0000CA0B0000}"/>
    <cellStyle name="Opomba 8 2" xfId="3012" xr:uid="{00000000-0005-0000-0000-0000CB0B0000}"/>
    <cellStyle name="Opomba 8 2 2" xfId="3013" xr:uid="{00000000-0005-0000-0000-0000CC0B0000}"/>
    <cellStyle name="Opomba 8 2 2 2" xfId="3014" xr:uid="{00000000-0005-0000-0000-0000CD0B0000}"/>
    <cellStyle name="Opomba 8 2 2 2 2" xfId="3015" xr:uid="{00000000-0005-0000-0000-0000CE0B0000}"/>
    <cellStyle name="Opomba 8 3" xfId="3016" xr:uid="{00000000-0005-0000-0000-0000CF0B0000}"/>
    <cellStyle name="Opomba 8 3 2" xfId="3017" xr:uid="{00000000-0005-0000-0000-0000D00B0000}"/>
    <cellStyle name="Opomba 8 3 2 2" xfId="3018" xr:uid="{00000000-0005-0000-0000-0000D10B0000}"/>
    <cellStyle name="Opomba 8 4" xfId="3019" xr:uid="{00000000-0005-0000-0000-0000D20B0000}"/>
    <cellStyle name="Opomba 9" xfId="3020" xr:uid="{00000000-0005-0000-0000-0000D30B0000}"/>
    <cellStyle name="Opomba 9 2" xfId="3021" xr:uid="{00000000-0005-0000-0000-0000D40B0000}"/>
    <cellStyle name="Opomba 9 2 2" xfId="3022" xr:uid="{00000000-0005-0000-0000-0000D50B0000}"/>
    <cellStyle name="Opomba 9 3" xfId="3023" xr:uid="{00000000-0005-0000-0000-0000D60B0000}"/>
    <cellStyle name="Opozorilo 2" xfId="3024" xr:uid="{00000000-0005-0000-0000-0000D70B0000}"/>
    <cellStyle name="Opozorilo 2 2" xfId="3025" xr:uid="{00000000-0005-0000-0000-0000D80B0000}"/>
    <cellStyle name="Opozorilo 2 2 2" xfId="3026" xr:uid="{00000000-0005-0000-0000-0000D90B0000}"/>
    <cellStyle name="Opozorilo 2 2 2 2" xfId="3027" xr:uid="{00000000-0005-0000-0000-0000DA0B0000}"/>
    <cellStyle name="Opozorilo 2 2 3" xfId="3028" xr:uid="{00000000-0005-0000-0000-0000DB0B0000}"/>
    <cellStyle name="Opozorilo 2 3" xfId="3029" xr:uid="{00000000-0005-0000-0000-0000DC0B0000}"/>
    <cellStyle name="Opozorilo 2 3 2" xfId="3030" xr:uid="{00000000-0005-0000-0000-0000DD0B0000}"/>
    <cellStyle name="Opozorilo 2 4" xfId="3031" xr:uid="{00000000-0005-0000-0000-0000DE0B0000}"/>
    <cellStyle name="Opozorilo 3" xfId="3032" xr:uid="{00000000-0005-0000-0000-0000DF0B0000}"/>
    <cellStyle name="Opozorilo 3 2" xfId="3033" xr:uid="{00000000-0005-0000-0000-0000E00B0000}"/>
    <cellStyle name="Opozorilo 3 2 2" xfId="3034" xr:uid="{00000000-0005-0000-0000-0000E10B0000}"/>
    <cellStyle name="Opozorilo 3 3" xfId="3035" xr:uid="{00000000-0005-0000-0000-0000E20B0000}"/>
    <cellStyle name="Opozorilo 4" xfId="3036" xr:uid="{00000000-0005-0000-0000-0000E30B0000}"/>
    <cellStyle name="Opozorilo 4 2" xfId="3037" xr:uid="{00000000-0005-0000-0000-0000E40B0000}"/>
    <cellStyle name="Opozorilo 4 2 2" xfId="3038" xr:uid="{00000000-0005-0000-0000-0000E50B0000}"/>
    <cellStyle name="Opozorilo 4 3" xfId="3039" xr:uid="{00000000-0005-0000-0000-0000E60B0000}"/>
    <cellStyle name="Opozorilo 5" xfId="3040" xr:uid="{00000000-0005-0000-0000-0000E70B0000}"/>
    <cellStyle name="Output 2" xfId="3041" xr:uid="{00000000-0005-0000-0000-0000E80B0000}"/>
    <cellStyle name="Output 2 2" xfId="3042" xr:uid="{00000000-0005-0000-0000-0000E90B0000}"/>
    <cellStyle name="Output 2 3" xfId="3043" xr:uid="{00000000-0005-0000-0000-0000EA0B0000}"/>
    <cellStyle name="Output 2 3 2" xfId="3044" xr:uid="{00000000-0005-0000-0000-0000EB0B0000}"/>
    <cellStyle name="Output 2 3 2 2" xfId="3045" xr:uid="{00000000-0005-0000-0000-0000EC0B0000}"/>
    <cellStyle name="Output 2 3 3" xfId="3046" xr:uid="{00000000-0005-0000-0000-0000ED0B0000}"/>
    <cellStyle name="Output 2 4" xfId="3047" xr:uid="{00000000-0005-0000-0000-0000EE0B0000}"/>
    <cellStyle name="Output 2 4 2" xfId="3048" xr:uid="{00000000-0005-0000-0000-0000EF0B0000}"/>
    <cellStyle name="Output 2 4 2 2" xfId="3049" xr:uid="{00000000-0005-0000-0000-0000F00B0000}"/>
    <cellStyle name="Output 2 4 3" xfId="3050" xr:uid="{00000000-0005-0000-0000-0000F10B0000}"/>
    <cellStyle name="Output 2 5" xfId="3051" xr:uid="{00000000-0005-0000-0000-0000F20B0000}"/>
    <cellStyle name="Output 2 5 2" xfId="3052" xr:uid="{00000000-0005-0000-0000-0000F30B0000}"/>
    <cellStyle name="Output 2 6" xfId="3053" xr:uid="{00000000-0005-0000-0000-0000F40B0000}"/>
    <cellStyle name="Output 3" xfId="3054" xr:uid="{00000000-0005-0000-0000-0000F50B0000}"/>
    <cellStyle name="Output 3 2" xfId="3055" xr:uid="{00000000-0005-0000-0000-0000F60B0000}"/>
    <cellStyle name="Output 3 2 2" xfId="3056" xr:uid="{00000000-0005-0000-0000-0000F70B0000}"/>
    <cellStyle name="Output 3 3" xfId="3057" xr:uid="{00000000-0005-0000-0000-0000F80B0000}"/>
    <cellStyle name="Output 4" xfId="3058" xr:uid="{00000000-0005-0000-0000-0000F90B0000}"/>
    <cellStyle name="Output 4 2" xfId="3059" xr:uid="{00000000-0005-0000-0000-0000FA0B0000}"/>
    <cellStyle name="Output 4 2 2" xfId="3060" xr:uid="{00000000-0005-0000-0000-0000FB0B0000}"/>
    <cellStyle name="Output 4 3" xfId="3061" xr:uid="{00000000-0005-0000-0000-0000FC0B0000}"/>
    <cellStyle name="Output 5" xfId="3062" xr:uid="{00000000-0005-0000-0000-0000FD0B0000}"/>
    <cellStyle name="Output 5 2" xfId="3063" xr:uid="{00000000-0005-0000-0000-0000FE0B0000}"/>
    <cellStyle name="Output 5 2 2" xfId="3064" xr:uid="{00000000-0005-0000-0000-0000FF0B0000}"/>
    <cellStyle name="Output 5 3" xfId="3065" xr:uid="{00000000-0005-0000-0000-0000000C0000}"/>
    <cellStyle name="Output 6" xfId="3066" xr:uid="{00000000-0005-0000-0000-0000010C0000}"/>
    <cellStyle name="Output 6 2" xfId="3067" xr:uid="{00000000-0005-0000-0000-0000020C0000}"/>
    <cellStyle name="Output 6 2 2" xfId="3068" xr:uid="{00000000-0005-0000-0000-0000030C0000}"/>
    <cellStyle name="Output 6 3" xfId="3069" xr:uid="{00000000-0005-0000-0000-0000040C0000}"/>
    <cellStyle name="Percent 2" xfId="3070" xr:uid="{00000000-0005-0000-0000-0000050C0000}"/>
    <cellStyle name="Percent 2 2" xfId="3071" xr:uid="{00000000-0005-0000-0000-0000060C0000}"/>
    <cellStyle name="Percent 2 2 2" xfId="3072" xr:uid="{00000000-0005-0000-0000-0000070C0000}"/>
    <cellStyle name="Percent 2 2 2 2" xfId="3073" xr:uid="{00000000-0005-0000-0000-0000080C0000}"/>
    <cellStyle name="Percent 3" xfId="3074" xr:uid="{00000000-0005-0000-0000-0000090C0000}"/>
    <cellStyle name="Pojasnjevalno besedilo 2" xfId="3075" xr:uid="{00000000-0005-0000-0000-00000A0C0000}"/>
    <cellStyle name="Pojasnjevalno besedilo 2 2" xfId="3076" xr:uid="{00000000-0005-0000-0000-00000B0C0000}"/>
    <cellStyle name="Pojasnjevalno besedilo 2 2 2" xfId="3077" xr:uid="{00000000-0005-0000-0000-00000C0C0000}"/>
    <cellStyle name="Pojasnjevalno besedilo 2 2 2 2" xfId="3078" xr:uid="{00000000-0005-0000-0000-00000D0C0000}"/>
    <cellStyle name="Pojasnjevalno besedilo 2 2 3" xfId="3079" xr:uid="{00000000-0005-0000-0000-00000E0C0000}"/>
    <cellStyle name="Pojasnjevalno besedilo 2 3" xfId="3080" xr:uid="{00000000-0005-0000-0000-00000F0C0000}"/>
    <cellStyle name="Pojasnjevalno besedilo 2 3 2" xfId="3081" xr:uid="{00000000-0005-0000-0000-0000100C0000}"/>
    <cellStyle name="Pojasnjevalno besedilo 2 4" xfId="3082" xr:uid="{00000000-0005-0000-0000-0000110C0000}"/>
    <cellStyle name="Pojasnjevalno besedilo 3" xfId="3083" xr:uid="{00000000-0005-0000-0000-0000120C0000}"/>
    <cellStyle name="Pojasnjevalno besedilo 3 2" xfId="3084" xr:uid="{00000000-0005-0000-0000-0000130C0000}"/>
    <cellStyle name="Pojasnjevalno besedilo 3 2 2" xfId="3085" xr:uid="{00000000-0005-0000-0000-0000140C0000}"/>
    <cellStyle name="Pojasnjevalno besedilo 3 3" xfId="3086" xr:uid="{00000000-0005-0000-0000-0000150C0000}"/>
    <cellStyle name="Pojasnjevalno besedilo 4" xfId="3087" xr:uid="{00000000-0005-0000-0000-0000160C0000}"/>
    <cellStyle name="Pojasnjevalno besedilo 4 2" xfId="3088" xr:uid="{00000000-0005-0000-0000-0000170C0000}"/>
    <cellStyle name="Pojasnjevalno besedilo 4 2 2" xfId="3089" xr:uid="{00000000-0005-0000-0000-0000180C0000}"/>
    <cellStyle name="Pojasnjevalno besedilo 4 3" xfId="3090" xr:uid="{00000000-0005-0000-0000-0000190C0000}"/>
    <cellStyle name="Pojasnjevalno besedilo 5" xfId="3091" xr:uid="{00000000-0005-0000-0000-00001A0C0000}"/>
    <cellStyle name="Pojasnjevalno besedilo 5 2" xfId="3092" xr:uid="{00000000-0005-0000-0000-00001B0C0000}"/>
    <cellStyle name="Pojasnjevalno besedilo 6" xfId="3093" xr:uid="{00000000-0005-0000-0000-00001C0C0000}"/>
    <cellStyle name="pos" xfId="3094" xr:uid="{00000000-0005-0000-0000-00001D0C0000}"/>
    <cellStyle name="pos 2" xfId="3095" xr:uid="{00000000-0005-0000-0000-00001E0C0000}"/>
    <cellStyle name="pos 2 2" xfId="3096" xr:uid="{00000000-0005-0000-0000-00001F0C0000}"/>
    <cellStyle name="pos 2 2 2" xfId="3097" xr:uid="{00000000-0005-0000-0000-0000200C0000}"/>
    <cellStyle name="pos 2 2 2 2" xfId="3098" xr:uid="{00000000-0005-0000-0000-0000210C0000}"/>
    <cellStyle name="pos 2 2 3" xfId="3099" xr:uid="{00000000-0005-0000-0000-0000220C0000}"/>
    <cellStyle name="pos 2 2 3 2" xfId="3100" xr:uid="{00000000-0005-0000-0000-0000230C0000}"/>
    <cellStyle name="pos 2 3" xfId="3101" xr:uid="{00000000-0005-0000-0000-0000240C0000}"/>
    <cellStyle name="pos 2 3 2" xfId="3102" xr:uid="{00000000-0005-0000-0000-0000250C0000}"/>
    <cellStyle name="pos 2 4" xfId="3103" xr:uid="{00000000-0005-0000-0000-0000260C0000}"/>
    <cellStyle name="pos 2 4 2" xfId="3104" xr:uid="{00000000-0005-0000-0000-0000270C0000}"/>
    <cellStyle name="pos 2 5" xfId="3105" xr:uid="{00000000-0005-0000-0000-0000280C0000}"/>
    <cellStyle name="pos 3" xfId="3106" xr:uid="{00000000-0005-0000-0000-0000290C0000}"/>
    <cellStyle name="pos 3 2" xfId="3107" xr:uid="{00000000-0005-0000-0000-00002A0C0000}"/>
    <cellStyle name="pos 3 2 2" xfId="3108" xr:uid="{00000000-0005-0000-0000-00002B0C0000}"/>
    <cellStyle name="pos 3 2 2 2" xfId="3109" xr:uid="{00000000-0005-0000-0000-00002C0C0000}"/>
    <cellStyle name="pos 3 2 3" xfId="3110" xr:uid="{00000000-0005-0000-0000-00002D0C0000}"/>
    <cellStyle name="pos 3 2 3 2" xfId="3111" xr:uid="{00000000-0005-0000-0000-00002E0C0000}"/>
    <cellStyle name="pos 3 3" xfId="3112" xr:uid="{00000000-0005-0000-0000-00002F0C0000}"/>
    <cellStyle name="pos 3 3 2" xfId="3113" xr:uid="{00000000-0005-0000-0000-0000300C0000}"/>
    <cellStyle name="pos 3 4" xfId="3114" xr:uid="{00000000-0005-0000-0000-0000310C0000}"/>
    <cellStyle name="pos 3 4 2" xfId="3115" xr:uid="{00000000-0005-0000-0000-0000320C0000}"/>
    <cellStyle name="pos 3 5" xfId="3116" xr:uid="{00000000-0005-0000-0000-0000330C0000}"/>
    <cellStyle name="pos 4" xfId="3117" xr:uid="{00000000-0005-0000-0000-0000340C0000}"/>
    <cellStyle name="pos 4 2" xfId="3118" xr:uid="{00000000-0005-0000-0000-0000350C0000}"/>
    <cellStyle name="pos 4 2 2" xfId="3119" xr:uid="{00000000-0005-0000-0000-0000360C0000}"/>
    <cellStyle name="pos 4 2 2 2" xfId="3120" xr:uid="{00000000-0005-0000-0000-0000370C0000}"/>
    <cellStyle name="pos 4 2 2 2 2" xfId="3121" xr:uid="{00000000-0005-0000-0000-0000380C0000}"/>
    <cellStyle name="pos 4 2 2 3" xfId="3122" xr:uid="{00000000-0005-0000-0000-0000390C0000}"/>
    <cellStyle name="pos 4 2 2 3 2" xfId="3123" xr:uid="{00000000-0005-0000-0000-00003A0C0000}"/>
    <cellStyle name="pos 4 2 3" xfId="3124" xr:uid="{00000000-0005-0000-0000-00003B0C0000}"/>
    <cellStyle name="pos 4 2 3 2" xfId="3125" xr:uid="{00000000-0005-0000-0000-00003C0C0000}"/>
    <cellStyle name="pos 4 2 4" xfId="3126" xr:uid="{00000000-0005-0000-0000-00003D0C0000}"/>
    <cellStyle name="pos 4 2 4 2" xfId="3127" xr:uid="{00000000-0005-0000-0000-00003E0C0000}"/>
    <cellStyle name="pos 4 2 5" xfId="3128" xr:uid="{00000000-0005-0000-0000-00003F0C0000}"/>
    <cellStyle name="pos 4 3" xfId="3129" xr:uid="{00000000-0005-0000-0000-0000400C0000}"/>
    <cellStyle name="pos 4 3 2" xfId="3130" xr:uid="{00000000-0005-0000-0000-0000410C0000}"/>
    <cellStyle name="pos 4 4" xfId="3131" xr:uid="{00000000-0005-0000-0000-0000420C0000}"/>
    <cellStyle name="pos 4 4 2" xfId="3132" xr:uid="{00000000-0005-0000-0000-0000430C0000}"/>
    <cellStyle name="pos 5" xfId="3133" xr:uid="{00000000-0005-0000-0000-0000440C0000}"/>
    <cellStyle name="pos 5 2" xfId="3134" xr:uid="{00000000-0005-0000-0000-0000450C0000}"/>
    <cellStyle name="pos 5 2 2" xfId="3135" xr:uid="{00000000-0005-0000-0000-0000460C0000}"/>
    <cellStyle name="pos 5 2 2 2" xfId="3136" xr:uid="{00000000-0005-0000-0000-0000470C0000}"/>
    <cellStyle name="pos 5 2 3" xfId="3137" xr:uid="{00000000-0005-0000-0000-0000480C0000}"/>
    <cellStyle name="pos 5 2 3 2" xfId="3138" xr:uid="{00000000-0005-0000-0000-0000490C0000}"/>
    <cellStyle name="pos 5 3" xfId="3139" xr:uid="{00000000-0005-0000-0000-00004A0C0000}"/>
    <cellStyle name="pos 5 3 2" xfId="3140" xr:uid="{00000000-0005-0000-0000-00004B0C0000}"/>
    <cellStyle name="pos 5 4" xfId="3141" xr:uid="{00000000-0005-0000-0000-00004C0C0000}"/>
    <cellStyle name="pos 5 4 2" xfId="3142" xr:uid="{00000000-0005-0000-0000-00004D0C0000}"/>
    <cellStyle name="pos 5 5" xfId="3143" xr:uid="{00000000-0005-0000-0000-00004E0C0000}"/>
    <cellStyle name="pos 6" xfId="3144" xr:uid="{00000000-0005-0000-0000-00004F0C0000}"/>
    <cellStyle name="pos 6 2" xfId="3145" xr:uid="{00000000-0005-0000-0000-0000500C0000}"/>
    <cellStyle name="pos 7" xfId="3146" xr:uid="{00000000-0005-0000-0000-0000510C0000}"/>
    <cellStyle name="pos 7 2" xfId="3147" xr:uid="{00000000-0005-0000-0000-0000520C0000}"/>
    <cellStyle name="pos 7 3" xfId="3148" xr:uid="{00000000-0005-0000-0000-0000530C0000}"/>
    <cellStyle name="pos_List1" xfId="3149" xr:uid="{00000000-0005-0000-0000-0000540C0000}"/>
    <cellStyle name="Poudarek1 2" xfId="3150" xr:uid="{00000000-0005-0000-0000-0000550C0000}"/>
    <cellStyle name="Poudarek1 2 2" xfId="3151" xr:uid="{00000000-0005-0000-0000-0000560C0000}"/>
    <cellStyle name="Poudarek1 2 2 2" xfId="3152" xr:uid="{00000000-0005-0000-0000-0000570C0000}"/>
    <cellStyle name="Poudarek1 2 2 2 2" xfId="3153" xr:uid="{00000000-0005-0000-0000-0000580C0000}"/>
    <cellStyle name="Poudarek1 2 2 3" xfId="3154" xr:uid="{00000000-0005-0000-0000-0000590C0000}"/>
    <cellStyle name="Poudarek1 2 3" xfId="3155" xr:uid="{00000000-0005-0000-0000-00005A0C0000}"/>
    <cellStyle name="Poudarek1 2 3 2" xfId="3156" xr:uid="{00000000-0005-0000-0000-00005B0C0000}"/>
    <cellStyle name="Poudarek1 2 4" xfId="3157" xr:uid="{00000000-0005-0000-0000-00005C0C0000}"/>
    <cellStyle name="Poudarek1 3" xfId="3158" xr:uid="{00000000-0005-0000-0000-00005D0C0000}"/>
    <cellStyle name="Poudarek1 3 2" xfId="3159" xr:uid="{00000000-0005-0000-0000-00005E0C0000}"/>
    <cellStyle name="Poudarek1 3 2 2" xfId="3160" xr:uid="{00000000-0005-0000-0000-00005F0C0000}"/>
    <cellStyle name="Poudarek1 3 3" xfId="3161" xr:uid="{00000000-0005-0000-0000-0000600C0000}"/>
    <cellStyle name="Poudarek1 4" xfId="3162" xr:uid="{00000000-0005-0000-0000-0000610C0000}"/>
    <cellStyle name="Poudarek1 4 2" xfId="3163" xr:uid="{00000000-0005-0000-0000-0000620C0000}"/>
    <cellStyle name="Poudarek1 4 2 2" xfId="3164" xr:uid="{00000000-0005-0000-0000-0000630C0000}"/>
    <cellStyle name="Poudarek1 4 3" xfId="3165" xr:uid="{00000000-0005-0000-0000-0000640C0000}"/>
    <cellStyle name="Poudarek1 5" xfId="3166" xr:uid="{00000000-0005-0000-0000-0000650C0000}"/>
    <cellStyle name="Poudarek1 5 2" xfId="3167" xr:uid="{00000000-0005-0000-0000-0000660C0000}"/>
    <cellStyle name="Poudarek1 6" xfId="3168" xr:uid="{00000000-0005-0000-0000-0000670C0000}"/>
    <cellStyle name="Poudarek2 2" xfId="3169" xr:uid="{00000000-0005-0000-0000-0000680C0000}"/>
    <cellStyle name="Poudarek2 2 2" xfId="3170" xr:uid="{00000000-0005-0000-0000-0000690C0000}"/>
    <cellStyle name="Poudarek2 2 2 2" xfId="3171" xr:uid="{00000000-0005-0000-0000-00006A0C0000}"/>
    <cellStyle name="Poudarek2 2 2 2 2" xfId="3172" xr:uid="{00000000-0005-0000-0000-00006B0C0000}"/>
    <cellStyle name="Poudarek2 2 2 3" xfId="3173" xr:uid="{00000000-0005-0000-0000-00006C0C0000}"/>
    <cellStyle name="Poudarek2 2 3" xfId="3174" xr:uid="{00000000-0005-0000-0000-00006D0C0000}"/>
    <cellStyle name="Poudarek2 2 3 2" xfId="3175" xr:uid="{00000000-0005-0000-0000-00006E0C0000}"/>
    <cellStyle name="Poudarek2 2 4" xfId="3176" xr:uid="{00000000-0005-0000-0000-00006F0C0000}"/>
    <cellStyle name="Poudarek2 3" xfId="3177" xr:uid="{00000000-0005-0000-0000-0000700C0000}"/>
    <cellStyle name="Poudarek2 3 2" xfId="3178" xr:uid="{00000000-0005-0000-0000-0000710C0000}"/>
    <cellStyle name="Poudarek2 3 2 2" xfId="3179" xr:uid="{00000000-0005-0000-0000-0000720C0000}"/>
    <cellStyle name="Poudarek2 3 3" xfId="3180" xr:uid="{00000000-0005-0000-0000-0000730C0000}"/>
    <cellStyle name="Poudarek2 4" xfId="3181" xr:uid="{00000000-0005-0000-0000-0000740C0000}"/>
    <cellStyle name="Poudarek2 4 2" xfId="3182" xr:uid="{00000000-0005-0000-0000-0000750C0000}"/>
    <cellStyle name="Poudarek2 4 2 2" xfId="3183" xr:uid="{00000000-0005-0000-0000-0000760C0000}"/>
    <cellStyle name="Poudarek2 4 3" xfId="3184" xr:uid="{00000000-0005-0000-0000-0000770C0000}"/>
    <cellStyle name="Poudarek2 5" xfId="3185" xr:uid="{00000000-0005-0000-0000-0000780C0000}"/>
    <cellStyle name="Poudarek2 5 2" xfId="3186" xr:uid="{00000000-0005-0000-0000-0000790C0000}"/>
    <cellStyle name="Poudarek2 6" xfId="3187" xr:uid="{00000000-0005-0000-0000-00007A0C0000}"/>
    <cellStyle name="Poudarek3 2" xfId="3188" xr:uid="{00000000-0005-0000-0000-00007B0C0000}"/>
    <cellStyle name="Poudarek3 2 2" xfId="3189" xr:uid="{00000000-0005-0000-0000-00007C0C0000}"/>
    <cellStyle name="Poudarek3 2 2 2" xfId="3190" xr:uid="{00000000-0005-0000-0000-00007D0C0000}"/>
    <cellStyle name="Poudarek3 2 2 2 2" xfId="3191" xr:uid="{00000000-0005-0000-0000-00007E0C0000}"/>
    <cellStyle name="Poudarek3 2 2 3" xfId="3192" xr:uid="{00000000-0005-0000-0000-00007F0C0000}"/>
    <cellStyle name="Poudarek3 2 3" xfId="3193" xr:uid="{00000000-0005-0000-0000-0000800C0000}"/>
    <cellStyle name="Poudarek3 2 3 2" xfId="3194" xr:uid="{00000000-0005-0000-0000-0000810C0000}"/>
    <cellStyle name="Poudarek3 2 4" xfId="3195" xr:uid="{00000000-0005-0000-0000-0000820C0000}"/>
    <cellStyle name="Poudarek3 3" xfId="3196" xr:uid="{00000000-0005-0000-0000-0000830C0000}"/>
    <cellStyle name="Poudarek3 3 2" xfId="3197" xr:uid="{00000000-0005-0000-0000-0000840C0000}"/>
    <cellStyle name="Poudarek3 3 2 2" xfId="3198" xr:uid="{00000000-0005-0000-0000-0000850C0000}"/>
    <cellStyle name="Poudarek3 3 3" xfId="3199" xr:uid="{00000000-0005-0000-0000-0000860C0000}"/>
    <cellStyle name="Poudarek3 4" xfId="3200" xr:uid="{00000000-0005-0000-0000-0000870C0000}"/>
    <cellStyle name="Poudarek3 4 2" xfId="3201" xr:uid="{00000000-0005-0000-0000-0000880C0000}"/>
    <cellStyle name="Poudarek3 4 2 2" xfId="3202" xr:uid="{00000000-0005-0000-0000-0000890C0000}"/>
    <cellStyle name="Poudarek3 4 3" xfId="3203" xr:uid="{00000000-0005-0000-0000-00008A0C0000}"/>
    <cellStyle name="Poudarek3 5" xfId="3204" xr:uid="{00000000-0005-0000-0000-00008B0C0000}"/>
    <cellStyle name="Poudarek3 5 2" xfId="3205" xr:uid="{00000000-0005-0000-0000-00008C0C0000}"/>
    <cellStyle name="Poudarek3 6" xfId="3206" xr:uid="{00000000-0005-0000-0000-00008D0C0000}"/>
    <cellStyle name="Poudarek4 2" xfId="3207" xr:uid="{00000000-0005-0000-0000-00008E0C0000}"/>
    <cellStyle name="Poudarek4 2 2" xfId="3208" xr:uid="{00000000-0005-0000-0000-00008F0C0000}"/>
    <cellStyle name="Poudarek4 2 2 2" xfId="3209" xr:uid="{00000000-0005-0000-0000-0000900C0000}"/>
    <cellStyle name="Poudarek4 2 2 2 2" xfId="3210" xr:uid="{00000000-0005-0000-0000-0000910C0000}"/>
    <cellStyle name="Poudarek4 2 2 3" xfId="3211" xr:uid="{00000000-0005-0000-0000-0000920C0000}"/>
    <cellStyle name="Poudarek4 2 3" xfId="3212" xr:uid="{00000000-0005-0000-0000-0000930C0000}"/>
    <cellStyle name="Poudarek4 2 3 2" xfId="3213" xr:uid="{00000000-0005-0000-0000-0000940C0000}"/>
    <cellStyle name="Poudarek4 2 4" xfId="3214" xr:uid="{00000000-0005-0000-0000-0000950C0000}"/>
    <cellStyle name="Poudarek4 3" xfId="3215" xr:uid="{00000000-0005-0000-0000-0000960C0000}"/>
    <cellStyle name="Poudarek4 3 2" xfId="3216" xr:uid="{00000000-0005-0000-0000-0000970C0000}"/>
    <cellStyle name="Poudarek4 3 2 2" xfId="3217" xr:uid="{00000000-0005-0000-0000-0000980C0000}"/>
    <cellStyle name="Poudarek4 3 3" xfId="3218" xr:uid="{00000000-0005-0000-0000-0000990C0000}"/>
    <cellStyle name="Poudarek4 4" xfId="3219" xr:uid="{00000000-0005-0000-0000-00009A0C0000}"/>
    <cellStyle name="Poudarek4 4 2" xfId="3220" xr:uid="{00000000-0005-0000-0000-00009B0C0000}"/>
    <cellStyle name="Poudarek4 4 2 2" xfId="3221" xr:uid="{00000000-0005-0000-0000-00009C0C0000}"/>
    <cellStyle name="Poudarek4 4 3" xfId="3222" xr:uid="{00000000-0005-0000-0000-00009D0C0000}"/>
    <cellStyle name="Poudarek4 5" xfId="3223" xr:uid="{00000000-0005-0000-0000-00009E0C0000}"/>
    <cellStyle name="Poudarek4 5 2" xfId="3224" xr:uid="{00000000-0005-0000-0000-00009F0C0000}"/>
    <cellStyle name="Poudarek4 6" xfId="3225" xr:uid="{00000000-0005-0000-0000-0000A00C0000}"/>
    <cellStyle name="Poudarek5 2" xfId="3226" xr:uid="{00000000-0005-0000-0000-0000A10C0000}"/>
    <cellStyle name="Poudarek5 2 2" xfId="3227" xr:uid="{00000000-0005-0000-0000-0000A20C0000}"/>
    <cellStyle name="Poudarek5 2 2 2" xfId="3228" xr:uid="{00000000-0005-0000-0000-0000A30C0000}"/>
    <cellStyle name="Poudarek5 2 2 2 2" xfId="3229" xr:uid="{00000000-0005-0000-0000-0000A40C0000}"/>
    <cellStyle name="Poudarek5 2 2 3" xfId="3230" xr:uid="{00000000-0005-0000-0000-0000A50C0000}"/>
    <cellStyle name="Poudarek5 2 3" xfId="3231" xr:uid="{00000000-0005-0000-0000-0000A60C0000}"/>
    <cellStyle name="Poudarek5 2 3 2" xfId="3232" xr:uid="{00000000-0005-0000-0000-0000A70C0000}"/>
    <cellStyle name="Poudarek5 2 4" xfId="3233" xr:uid="{00000000-0005-0000-0000-0000A80C0000}"/>
    <cellStyle name="Poudarek5 3" xfId="3234" xr:uid="{00000000-0005-0000-0000-0000A90C0000}"/>
    <cellStyle name="Poudarek5 3 2" xfId="3235" xr:uid="{00000000-0005-0000-0000-0000AA0C0000}"/>
    <cellStyle name="Poudarek5 3 2 2" xfId="3236" xr:uid="{00000000-0005-0000-0000-0000AB0C0000}"/>
    <cellStyle name="Poudarek5 3 3" xfId="3237" xr:uid="{00000000-0005-0000-0000-0000AC0C0000}"/>
    <cellStyle name="Poudarek5 4" xfId="3238" xr:uid="{00000000-0005-0000-0000-0000AD0C0000}"/>
    <cellStyle name="Poudarek5 4 2" xfId="3239" xr:uid="{00000000-0005-0000-0000-0000AE0C0000}"/>
    <cellStyle name="Poudarek5 4 2 2" xfId="3240" xr:uid="{00000000-0005-0000-0000-0000AF0C0000}"/>
    <cellStyle name="Poudarek5 4 3" xfId="3241" xr:uid="{00000000-0005-0000-0000-0000B00C0000}"/>
    <cellStyle name="Poudarek5 5" xfId="3242" xr:uid="{00000000-0005-0000-0000-0000B10C0000}"/>
    <cellStyle name="Poudarek5 5 2" xfId="3243" xr:uid="{00000000-0005-0000-0000-0000B20C0000}"/>
    <cellStyle name="Poudarek5 6" xfId="3244" xr:uid="{00000000-0005-0000-0000-0000B30C0000}"/>
    <cellStyle name="Poudarek6 2" xfId="3245" xr:uid="{00000000-0005-0000-0000-0000B40C0000}"/>
    <cellStyle name="Poudarek6 2 2" xfId="3246" xr:uid="{00000000-0005-0000-0000-0000B50C0000}"/>
    <cellStyle name="Poudarek6 2 2 2" xfId="3247" xr:uid="{00000000-0005-0000-0000-0000B60C0000}"/>
    <cellStyle name="Poudarek6 2 2 2 2" xfId="3248" xr:uid="{00000000-0005-0000-0000-0000B70C0000}"/>
    <cellStyle name="Poudarek6 2 2 3" xfId="3249" xr:uid="{00000000-0005-0000-0000-0000B80C0000}"/>
    <cellStyle name="Poudarek6 2 3" xfId="3250" xr:uid="{00000000-0005-0000-0000-0000B90C0000}"/>
    <cellStyle name="Poudarek6 2 3 2" xfId="3251" xr:uid="{00000000-0005-0000-0000-0000BA0C0000}"/>
    <cellStyle name="Poudarek6 2 4" xfId="3252" xr:uid="{00000000-0005-0000-0000-0000BB0C0000}"/>
    <cellStyle name="Poudarek6 3" xfId="3253" xr:uid="{00000000-0005-0000-0000-0000BC0C0000}"/>
    <cellStyle name="Poudarek6 3 2" xfId="3254" xr:uid="{00000000-0005-0000-0000-0000BD0C0000}"/>
    <cellStyle name="Poudarek6 3 2 2" xfId="3255" xr:uid="{00000000-0005-0000-0000-0000BE0C0000}"/>
    <cellStyle name="Poudarek6 3 3" xfId="3256" xr:uid="{00000000-0005-0000-0000-0000BF0C0000}"/>
    <cellStyle name="Poudarek6 4" xfId="3257" xr:uid="{00000000-0005-0000-0000-0000C00C0000}"/>
    <cellStyle name="Poudarek6 4 2" xfId="3258" xr:uid="{00000000-0005-0000-0000-0000C10C0000}"/>
    <cellStyle name="Poudarek6 4 2 2" xfId="3259" xr:uid="{00000000-0005-0000-0000-0000C20C0000}"/>
    <cellStyle name="Poudarek6 4 3" xfId="3260" xr:uid="{00000000-0005-0000-0000-0000C30C0000}"/>
    <cellStyle name="Poudarek6 5" xfId="3261" xr:uid="{00000000-0005-0000-0000-0000C40C0000}"/>
    <cellStyle name="Poudarek6 5 2" xfId="3262" xr:uid="{00000000-0005-0000-0000-0000C50C0000}"/>
    <cellStyle name="Poudarek6 6" xfId="3263" xr:uid="{00000000-0005-0000-0000-0000C60C0000}"/>
    <cellStyle name="Povezana celica 2" xfId="3264" xr:uid="{00000000-0005-0000-0000-0000C70C0000}"/>
    <cellStyle name="Povezana celica 2 2" xfId="3265" xr:uid="{00000000-0005-0000-0000-0000C80C0000}"/>
    <cellStyle name="Povezana celica 2 2 2" xfId="3266" xr:uid="{00000000-0005-0000-0000-0000C90C0000}"/>
    <cellStyle name="Povezana celica 2 2 2 2" xfId="3267" xr:uid="{00000000-0005-0000-0000-0000CA0C0000}"/>
    <cellStyle name="Povezana celica 2 2 3" xfId="3268" xr:uid="{00000000-0005-0000-0000-0000CB0C0000}"/>
    <cellStyle name="Povezana celica 2 3" xfId="3269" xr:uid="{00000000-0005-0000-0000-0000CC0C0000}"/>
    <cellStyle name="Povezana celica 2 3 2" xfId="3270" xr:uid="{00000000-0005-0000-0000-0000CD0C0000}"/>
    <cellStyle name="Povezana celica 2 4" xfId="3271" xr:uid="{00000000-0005-0000-0000-0000CE0C0000}"/>
    <cellStyle name="Povezana celica 3" xfId="3272" xr:uid="{00000000-0005-0000-0000-0000CF0C0000}"/>
    <cellStyle name="Povezana celica 3 2" xfId="3273" xr:uid="{00000000-0005-0000-0000-0000D00C0000}"/>
    <cellStyle name="Povezana celica 3 2 2" xfId="3274" xr:uid="{00000000-0005-0000-0000-0000D10C0000}"/>
    <cellStyle name="Povezana celica 3 3" xfId="3275" xr:uid="{00000000-0005-0000-0000-0000D20C0000}"/>
    <cellStyle name="Povezana celica 4" xfId="3276" xr:uid="{00000000-0005-0000-0000-0000D30C0000}"/>
    <cellStyle name="Povezana celica 4 2" xfId="3277" xr:uid="{00000000-0005-0000-0000-0000D40C0000}"/>
    <cellStyle name="Povezana celica 4 2 2" xfId="3278" xr:uid="{00000000-0005-0000-0000-0000D50C0000}"/>
    <cellStyle name="Povezana celica 4 3" xfId="3279" xr:uid="{00000000-0005-0000-0000-0000D60C0000}"/>
    <cellStyle name="Povezana celica 5" xfId="3280" xr:uid="{00000000-0005-0000-0000-0000D70C0000}"/>
    <cellStyle name="Povezana celica 5 2" xfId="3281" xr:uid="{00000000-0005-0000-0000-0000D80C0000}"/>
    <cellStyle name="Povezana celica 6" xfId="3282" xr:uid="{00000000-0005-0000-0000-0000D90C0000}"/>
    <cellStyle name="Preveri celico 2" xfId="3283" xr:uid="{00000000-0005-0000-0000-0000DA0C0000}"/>
    <cellStyle name="Preveri celico 2 2" xfId="3284" xr:uid="{00000000-0005-0000-0000-0000DB0C0000}"/>
    <cellStyle name="Preveri celico 2 2 2" xfId="3285" xr:uid="{00000000-0005-0000-0000-0000DC0C0000}"/>
    <cellStyle name="Preveri celico 2 2 2 2" xfId="3286" xr:uid="{00000000-0005-0000-0000-0000DD0C0000}"/>
    <cellStyle name="Preveri celico 2 2 3" xfId="3287" xr:uid="{00000000-0005-0000-0000-0000DE0C0000}"/>
    <cellStyle name="Preveri celico 2 3" xfId="3288" xr:uid="{00000000-0005-0000-0000-0000DF0C0000}"/>
    <cellStyle name="Preveri celico 2 3 2" xfId="3289" xr:uid="{00000000-0005-0000-0000-0000E00C0000}"/>
    <cellStyle name="Preveri celico 2 4" xfId="3290" xr:uid="{00000000-0005-0000-0000-0000E10C0000}"/>
    <cellStyle name="Preveri celico 3" xfId="3291" xr:uid="{00000000-0005-0000-0000-0000E20C0000}"/>
    <cellStyle name="Preveri celico 3 2" xfId="3292" xr:uid="{00000000-0005-0000-0000-0000E30C0000}"/>
    <cellStyle name="Preveri celico 3 2 2" xfId="3293" xr:uid="{00000000-0005-0000-0000-0000E40C0000}"/>
    <cellStyle name="Preveri celico 3 3" xfId="3294" xr:uid="{00000000-0005-0000-0000-0000E50C0000}"/>
    <cellStyle name="Preveri celico 4" xfId="3295" xr:uid="{00000000-0005-0000-0000-0000E60C0000}"/>
    <cellStyle name="Preveri celico 4 2" xfId="3296" xr:uid="{00000000-0005-0000-0000-0000E70C0000}"/>
    <cellStyle name="Preveri celico 4 2 2" xfId="3297" xr:uid="{00000000-0005-0000-0000-0000E80C0000}"/>
    <cellStyle name="Preveri celico 4 3" xfId="3298" xr:uid="{00000000-0005-0000-0000-0000E90C0000}"/>
    <cellStyle name="Preveri celico 5" xfId="3299" xr:uid="{00000000-0005-0000-0000-0000EA0C0000}"/>
    <cellStyle name="Preveri celico 5 2" xfId="3300" xr:uid="{00000000-0005-0000-0000-0000EB0C0000}"/>
    <cellStyle name="Preveri celico 6" xfId="3301" xr:uid="{00000000-0005-0000-0000-0000EC0C0000}"/>
    <cellStyle name="Računanje 2" xfId="3302" xr:uid="{00000000-0005-0000-0000-0000ED0C0000}"/>
    <cellStyle name="Računanje 2 2" xfId="3303" xr:uid="{00000000-0005-0000-0000-0000EE0C0000}"/>
    <cellStyle name="Računanje 2 2 2" xfId="3304" xr:uid="{00000000-0005-0000-0000-0000EF0C0000}"/>
    <cellStyle name="Računanje 2 2 2 2" xfId="3305" xr:uid="{00000000-0005-0000-0000-0000F00C0000}"/>
    <cellStyle name="Računanje 2 2 3" xfId="3306" xr:uid="{00000000-0005-0000-0000-0000F10C0000}"/>
    <cellStyle name="Računanje 2 3" xfId="3307" xr:uid="{00000000-0005-0000-0000-0000F20C0000}"/>
    <cellStyle name="Računanje 2 3 2" xfId="3308" xr:uid="{00000000-0005-0000-0000-0000F30C0000}"/>
    <cellStyle name="Računanje 2 4" xfId="3309" xr:uid="{00000000-0005-0000-0000-0000F40C0000}"/>
    <cellStyle name="Računanje 3" xfId="3310" xr:uid="{00000000-0005-0000-0000-0000F50C0000}"/>
    <cellStyle name="Računanje 3 2" xfId="3311" xr:uid="{00000000-0005-0000-0000-0000F60C0000}"/>
    <cellStyle name="Računanje 3 2 2" xfId="3312" xr:uid="{00000000-0005-0000-0000-0000F70C0000}"/>
    <cellStyle name="Računanje 3 3" xfId="3313" xr:uid="{00000000-0005-0000-0000-0000F80C0000}"/>
    <cellStyle name="Računanje 4" xfId="3314" xr:uid="{00000000-0005-0000-0000-0000F90C0000}"/>
    <cellStyle name="Računanje 4 2" xfId="3315" xr:uid="{00000000-0005-0000-0000-0000FA0C0000}"/>
    <cellStyle name="Računanje 4 2 2" xfId="3316" xr:uid="{00000000-0005-0000-0000-0000FB0C0000}"/>
    <cellStyle name="Računanje 4 3" xfId="3317" xr:uid="{00000000-0005-0000-0000-0000FC0C0000}"/>
    <cellStyle name="Računanje 5" xfId="3318" xr:uid="{00000000-0005-0000-0000-0000FD0C0000}"/>
    <cellStyle name="Računanje 5 2" xfId="3319" xr:uid="{00000000-0005-0000-0000-0000FE0C0000}"/>
    <cellStyle name="Računanje 6" xfId="3320" xr:uid="{00000000-0005-0000-0000-0000FF0C0000}"/>
    <cellStyle name="Sheet Title" xfId="3321" xr:uid="{00000000-0005-0000-0000-0000000D0000}"/>
    <cellStyle name="Sheet Title 2" xfId="3322" xr:uid="{00000000-0005-0000-0000-0000010D0000}"/>
    <cellStyle name="Sheet Title 2 2" xfId="3323" xr:uid="{00000000-0005-0000-0000-0000020D0000}"/>
    <cellStyle name="Sheet Title 3" xfId="3324" xr:uid="{00000000-0005-0000-0000-0000030D0000}"/>
    <cellStyle name="Slabo 2" xfId="3325" xr:uid="{00000000-0005-0000-0000-0000040D0000}"/>
    <cellStyle name="Slabo 2 2" xfId="3326" xr:uid="{00000000-0005-0000-0000-0000050D0000}"/>
    <cellStyle name="Slabo 2 2 2" xfId="3327" xr:uid="{00000000-0005-0000-0000-0000060D0000}"/>
    <cellStyle name="Slabo 2 2 2 2" xfId="3328" xr:uid="{00000000-0005-0000-0000-0000070D0000}"/>
    <cellStyle name="Slabo 2 2 3" xfId="3329" xr:uid="{00000000-0005-0000-0000-0000080D0000}"/>
    <cellStyle name="Slabo 2 3" xfId="3330" xr:uid="{00000000-0005-0000-0000-0000090D0000}"/>
    <cellStyle name="Slabo 2 3 2" xfId="3331" xr:uid="{00000000-0005-0000-0000-00000A0D0000}"/>
    <cellStyle name="Slabo 2 4" xfId="3332" xr:uid="{00000000-0005-0000-0000-00000B0D0000}"/>
    <cellStyle name="Slabo 3" xfId="3333" xr:uid="{00000000-0005-0000-0000-00000C0D0000}"/>
    <cellStyle name="Slabo 3 2" xfId="3334" xr:uid="{00000000-0005-0000-0000-00000D0D0000}"/>
    <cellStyle name="Slabo 3 2 2" xfId="3335" xr:uid="{00000000-0005-0000-0000-00000E0D0000}"/>
    <cellStyle name="Slabo 3 3" xfId="3336" xr:uid="{00000000-0005-0000-0000-00000F0D0000}"/>
    <cellStyle name="Slabo 4" xfId="3337" xr:uid="{00000000-0005-0000-0000-0000100D0000}"/>
    <cellStyle name="Slabo 4 2" xfId="3338" xr:uid="{00000000-0005-0000-0000-0000110D0000}"/>
    <cellStyle name="Slabo 4 2 2" xfId="3339" xr:uid="{00000000-0005-0000-0000-0000120D0000}"/>
    <cellStyle name="Slabo 4 3" xfId="3340" xr:uid="{00000000-0005-0000-0000-0000130D0000}"/>
    <cellStyle name="Slabo 5" xfId="3341" xr:uid="{00000000-0005-0000-0000-0000140D0000}"/>
    <cellStyle name="Slabo 5 2" xfId="3342" xr:uid="{00000000-0005-0000-0000-0000150D0000}"/>
    <cellStyle name="Slabo 6" xfId="3343" xr:uid="{00000000-0005-0000-0000-0000160D0000}"/>
    <cellStyle name="Slog 1" xfId="3344" xr:uid="{00000000-0005-0000-0000-0000170D0000}"/>
    <cellStyle name="Slog 1 2" xfId="3345" xr:uid="{00000000-0005-0000-0000-0000180D0000}"/>
    <cellStyle name="Slog 1 2 2" xfId="3346" xr:uid="{00000000-0005-0000-0000-0000190D0000}"/>
    <cellStyle name="Slog 1 3" xfId="3347" xr:uid="{00000000-0005-0000-0000-00001A0D0000}"/>
    <cellStyle name="Standaard_ADVIESPRIJSLIJST 20041" xfId="3348" xr:uid="{00000000-0005-0000-0000-00001B0D0000}"/>
    <cellStyle name="Standard 2" xfId="3349" xr:uid="{00000000-0005-0000-0000-00001C0D0000}"/>
    <cellStyle name="Standard_20091113 CL LYNX und Feldgeräte NSP" xfId="3350" xr:uid="{00000000-0005-0000-0000-00001D0D0000}"/>
    <cellStyle name="Style 1" xfId="3351" xr:uid="{00000000-0005-0000-0000-00001E0D0000}"/>
    <cellStyle name="Style 1 10" xfId="3352" xr:uid="{00000000-0005-0000-0000-00001F0D0000}"/>
    <cellStyle name="Style 1 10 2" xfId="3353" xr:uid="{00000000-0005-0000-0000-0000200D0000}"/>
    <cellStyle name="Style 1 10 2 2" xfId="3354" xr:uid="{00000000-0005-0000-0000-0000210D0000}"/>
    <cellStyle name="Style 1 10 3" xfId="3355" xr:uid="{00000000-0005-0000-0000-0000220D0000}"/>
    <cellStyle name="Style 1 11" xfId="3356" xr:uid="{00000000-0005-0000-0000-0000230D0000}"/>
    <cellStyle name="Style 1 11 2" xfId="3357" xr:uid="{00000000-0005-0000-0000-0000240D0000}"/>
    <cellStyle name="Style 1 12" xfId="3358" xr:uid="{00000000-0005-0000-0000-0000250D0000}"/>
    <cellStyle name="Style 1 2" xfId="3359" xr:uid="{00000000-0005-0000-0000-0000260D0000}"/>
    <cellStyle name="Style 1 2 2" xfId="3360" xr:uid="{00000000-0005-0000-0000-0000270D0000}"/>
    <cellStyle name="Style 1 2_PO9504F_IBM_CRM_2_kalk (2)" xfId="3361" xr:uid="{00000000-0005-0000-0000-0000280D0000}"/>
    <cellStyle name="Style 1 3" xfId="3362" xr:uid="{00000000-0005-0000-0000-0000290D0000}"/>
    <cellStyle name="Style 1 3 2" xfId="3363" xr:uid="{00000000-0005-0000-0000-00002A0D0000}"/>
    <cellStyle name="Style 1 3 3" xfId="3364" xr:uid="{00000000-0005-0000-0000-00002B0D0000}"/>
    <cellStyle name="Style 1 3 4" xfId="3365" xr:uid="{00000000-0005-0000-0000-00002C0D0000}"/>
    <cellStyle name="Style 1 3_PO9504F_IBM_CRM_2_kalk (2)" xfId="3366" xr:uid="{00000000-0005-0000-0000-00002D0D0000}"/>
    <cellStyle name="Style 1 4" xfId="3367" xr:uid="{00000000-0005-0000-0000-00002E0D0000}"/>
    <cellStyle name="Style 1 5" xfId="3368" xr:uid="{00000000-0005-0000-0000-00002F0D0000}"/>
    <cellStyle name="Style 1 6" xfId="3369" xr:uid="{00000000-0005-0000-0000-0000300D0000}"/>
    <cellStyle name="Style 1 7" xfId="3370" xr:uid="{00000000-0005-0000-0000-0000310D0000}"/>
    <cellStyle name="Style 1 8" xfId="3371" xr:uid="{00000000-0005-0000-0000-0000320D0000}"/>
    <cellStyle name="Style 1 9" xfId="3372" xr:uid="{00000000-0005-0000-0000-0000330D0000}"/>
    <cellStyle name="Style 1 9 2" xfId="3373" xr:uid="{00000000-0005-0000-0000-0000340D0000}"/>
    <cellStyle name="Style 1 9 2 2" xfId="3374" xr:uid="{00000000-0005-0000-0000-0000350D0000}"/>
    <cellStyle name="Style 1 9 3" xfId="3375" xr:uid="{00000000-0005-0000-0000-0000360D0000}"/>
    <cellStyle name="Title 2" xfId="3376" xr:uid="{00000000-0005-0000-0000-0000370D0000}"/>
    <cellStyle name="Title 2 2" xfId="3377" xr:uid="{00000000-0005-0000-0000-0000380D0000}"/>
    <cellStyle name="Title 2 3" xfId="3378" xr:uid="{00000000-0005-0000-0000-0000390D0000}"/>
    <cellStyle name="Title 2 3 2" xfId="3379" xr:uid="{00000000-0005-0000-0000-00003A0D0000}"/>
    <cellStyle name="Title 2 3 2 2" xfId="3380" xr:uid="{00000000-0005-0000-0000-00003B0D0000}"/>
    <cellStyle name="Title 2 3 3" xfId="3381" xr:uid="{00000000-0005-0000-0000-00003C0D0000}"/>
    <cellStyle name="Title 2 3 3 2" xfId="3382" xr:uid="{00000000-0005-0000-0000-00003D0D0000}"/>
    <cellStyle name="Title 2 4" xfId="3383" xr:uid="{00000000-0005-0000-0000-00003E0D0000}"/>
    <cellStyle name="Title 2 4 2" xfId="3384" xr:uid="{00000000-0005-0000-0000-00003F0D0000}"/>
    <cellStyle name="Title 2 5" xfId="3385" xr:uid="{00000000-0005-0000-0000-0000400D0000}"/>
    <cellStyle name="Title 3" xfId="3386" xr:uid="{00000000-0005-0000-0000-0000410D0000}"/>
    <cellStyle name="Title 3 2" xfId="3387" xr:uid="{00000000-0005-0000-0000-0000420D0000}"/>
    <cellStyle name="Title 3 2 2" xfId="3388" xr:uid="{00000000-0005-0000-0000-0000430D0000}"/>
    <cellStyle name="Title 3 3" xfId="3389" xr:uid="{00000000-0005-0000-0000-0000440D0000}"/>
    <cellStyle name="Title 4" xfId="3390" xr:uid="{00000000-0005-0000-0000-0000450D0000}"/>
    <cellStyle name="Title 4 2" xfId="3391" xr:uid="{00000000-0005-0000-0000-0000460D0000}"/>
    <cellStyle name="Title 4 2 2" xfId="3392" xr:uid="{00000000-0005-0000-0000-0000470D0000}"/>
    <cellStyle name="Title 4 3" xfId="3393" xr:uid="{00000000-0005-0000-0000-0000480D0000}"/>
    <cellStyle name="Title 5" xfId="3394" xr:uid="{00000000-0005-0000-0000-0000490D0000}"/>
    <cellStyle name="Title 5 2" xfId="3395" xr:uid="{00000000-0005-0000-0000-00004A0D0000}"/>
    <cellStyle name="Title 5 2 2" xfId="3396" xr:uid="{00000000-0005-0000-0000-00004B0D0000}"/>
    <cellStyle name="Title 5 3" xfId="3397" xr:uid="{00000000-0005-0000-0000-00004C0D0000}"/>
    <cellStyle name="Title 6" xfId="3398" xr:uid="{00000000-0005-0000-0000-00004D0D0000}"/>
    <cellStyle name="Title 6 2" xfId="3399" xr:uid="{00000000-0005-0000-0000-00004E0D0000}"/>
    <cellStyle name="Title 6 2 2" xfId="3400" xr:uid="{00000000-0005-0000-0000-00004F0D0000}"/>
    <cellStyle name="Title 6 3" xfId="3401" xr:uid="{00000000-0005-0000-0000-0000500D0000}"/>
    <cellStyle name="Total 2" xfId="3402" xr:uid="{00000000-0005-0000-0000-0000510D0000}"/>
    <cellStyle name="Total 2 2" xfId="3403" xr:uid="{00000000-0005-0000-0000-0000520D0000}"/>
    <cellStyle name="Total 2 3" xfId="3404" xr:uid="{00000000-0005-0000-0000-0000530D0000}"/>
    <cellStyle name="Total 2 3 2" xfId="3405" xr:uid="{00000000-0005-0000-0000-0000540D0000}"/>
    <cellStyle name="Total 2 3 2 2" xfId="3406" xr:uid="{00000000-0005-0000-0000-0000550D0000}"/>
    <cellStyle name="Total 2 3 3" xfId="3407" xr:uid="{00000000-0005-0000-0000-0000560D0000}"/>
    <cellStyle name="Total 2 4" xfId="3408" xr:uid="{00000000-0005-0000-0000-0000570D0000}"/>
    <cellStyle name="Total 2 4 2" xfId="3409" xr:uid="{00000000-0005-0000-0000-0000580D0000}"/>
    <cellStyle name="Total 2 4 2 2" xfId="3410" xr:uid="{00000000-0005-0000-0000-0000590D0000}"/>
    <cellStyle name="Total 2 4 3" xfId="3411" xr:uid="{00000000-0005-0000-0000-00005A0D0000}"/>
    <cellStyle name="Total 2 5" xfId="3412" xr:uid="{00000000-0005-0000-0000-00005B0D0000}"/>
    <cellStyle name="Total 2 5 2" xfId="3413" xr:uid="{00000000-0005-0000-0000-00005C0D0000}"/>
    <cellStyle name="Total 2 6" xfId="3414" xr:uid="{00000000-0005-0000-0000-00005D0D0000}"/>
    <cellStyle name="Total 3" xfId="3415" xr:uid="{00000000-0005-0000-0000-00005E0D0000}"/>
    <cellStyle name="Total 3 2" xfId="3416" xr:uid="{00000000-0005-0000-0000-00005F0D0000}"/>
    <cellStyle name="Total 3 2 2" xfId="3417" xr:uid="{00000000-0005-0000-0000-0000600D0000}"/>
    <cellStyle name="Total 3 3" xfId="3418" xr:uid="{00000000-0005-0000-0000-0000610D0000}"/>
    <cellStyle name="Total 4" xfId="3419" xr:uid="{00000000-0005-0000-0000-0000620D0000}"/>
    <cellStyle name="Total 4 2" xfId="3420" xr:uid="{00000000-0005-0000-0000-0000630D0000}"/>
    <cellStyle name="Total 4 2 2" xfId="3421" xr:uid="{00000000-0005-0000-0000-0000640D0000}"/>
    <cellStyle name="Total 4 3" xfId="3422" xr:uid="{00000000-0005-0000-0000-0000650D0000}"/>
    <cellStyle name="Total 5" xfId="3423" xr:uid="{00000000-0005-0000-0000-0000660D0000}"/>
    <cellStyle name="Total 5 2" xfId="3424" xr:uid="{00000000-0005-0000-0000-0000670D0000}"/>
    <cellStyle name="Total 5 2 2" xfId="3425" xr:uid="{00000000-0005-0000-0000-0000680D0000}"/>
    <cellStyle name="Total 5 3" xfId="3426" xr:uid="{00000000-0005-0000-0000-0000690D0000}"/>
    <cellStyle name="Total 6" xfId="3427" xr:uid="{00000000-0005-0000-0000-00006A0D0000}"/>
    <cellStyle name="Total 6 2" xfId="3428" xr:uid="{00000000-0005-0000-0000-00006B0D0000}"/>
    <cellStyle name="Total 7" xfId="3429" xr:uid="{00000000-0005-0000-0000-00006C0D0000}"/>
    <cellStyle name="Valuta (0)_LACEYS TV price list 20030603" xfId="3430" xr:uid="{00000000-0005-0000-0000-00006D0D0000}"/>
    <cellStyle name="Valuta 2" xfId="3431" xr:uid="{00000000-0005-0000-0000-00006E0D0000}"/>
    <cellStyle name="Valuta 2 2" xfId="3432" xr:uid="{00000000-0005-0000-0000-00006F0D0000}"/>
    <cellStyle name="Valuta 2 2 2" xfId="3433" xr:uid="{00000000-0005-0000-0000-0000700D0000}"/>
    <cellStyle name="Valuta 2 2 2 2" xfId="3434" xr:uid="{00000000-0005-0000-0000-0000710D0000}"/>
    <cellStyle name="Valuta 2 2 2 2 2" xfId="3435" xr:uid="{00000000-0005-0000-0000-0000720D0000}"/>
    <cellStyle name="Valuta 2 2 2 2 2 2" xfId="3436" xr:uid="{00000000-0005-0000-0000-0000730D0000}"/>
    <cellStyle name="Valuta 2 2 3" xfId="3437" xr:uid="{00000000-0005-0000-0000-0000740D0000}"/>
    <cellStyle name="Valuta 2 2 3 2" xfId="3438" xr:uid="{00000000-0005-0000-0000-0000750D0000}"/>
    <cellStyle name="Valuta 2 2 3 2 2" xfId="3439" xr:uid="{00000000-0005-0000-0000-0000760D0000}"/>
    <cellStyle name="Valuta 2 2 4" xfId="3440" xr:uid="{00000000-0005-0000-0000-0000770D0000}"/>
    <cellStyle name="Valuta 2 3" xfId="3441" xr:uid="{00000000-0005-0000-0000-0000780D0000}"/>
    <cellStyle name="Valuta 2 3 2" xfId="3442" xr:uid="{00000000-0005-0000-0000-0000790D0000}"/>
    <cellStyle name="Valuta 2 3 2 2" xfId="3443" xr:uid="{00000000-0005-0000-0000-00007A0D0000}"/>
    <cellStyle name="Valuta 2 3 2 2 2" xfId="3444" xr:uid="{00000000-0005-0000-0000-00007B0D0000}"/>
    <cellStyle name="Valuta 2 4" xfId="3445" xr:uid="{00000000-0005-0000-0000-00007C0D0000}"/>
    <cellStyle name="Valuta 2 4 2" xfId="3446" xr:uid="{00000000-0005-0000-0000-00007D0D0000}"/>
    <cellStyle name="Valuta 2 4 2 2" xfId="3447" xr:uid="{00000000-0005-0000-0000-00007E0D0000}"/>
    <cellStyle name="Valuta 2 4 2 2 2" xfId="3448" xr:uid="{00000000-0005-0000-0000-00007F0D0000}"/>
    <cellStyle name="Valuta 2 5" xfId="3449" xr:uid="{00000000-0005-0000-0000-0000800D0000}"/>
    <cellStyle name="Valuta 2 5 2" xfId="3450" xr:uid="{00000000-0005-0000-0000-0000810D0000}"/>
    <cellStyle name="Valuta 2 5 2 2" xfId="3451" xr:uid="{00000000-0005-0000-0000-0000820D0000}"/>
    <cellStyle name="Valuta 2 6" xfId="3452" xr:uid="{00000000-0005-0000-0000-0000830D0000}"/>
    <cellStyle name="Valuta 3" xfId="3453" xr:uid="{00000000-0005-0000-0000-0000840D0000}"/>
    <cellStyle name="Valuta 3 2" xfId="3454" xr:uid="{00000000-0005-0000-0000-0000850D0000}"/>
    <cellStyle name="Valuta 3 2 2" xfId="3455" xr:uid="{00000000-0005-0000-0000-0000860D0000}"/>
    <cellStyle name="Valuta 3 2 2 2" xfId="3456" xr:uid="{00000000-0005-0000-0000-0000870D0000}"/>
    <cellStyle name="Valuta 3 2 2 2 2" xfId="3457" xr:uid="{00000000-0005-0000-0000-0000880D0000}"/>
    <cellStyle name="Valuta 3 3" xfId="3458" xr:uid="{00000000-0005-0000-0000-0000890D0000}"/>
    <cellStyle name="Valuta 3 3 2" xfId="3459" xr:uid="{00000000-0005-0000-0000-00008A0D0000}"/>
    <cellStyle name="Valuta 3 3 2 2" xfId="3460" xr:uid="{00000000-0005-0000-0000-00008B0D0000}"/>
    <cellStyle name="Valuta 3 4" xfId="3461" xr:uid="{00000000-0005-0000-0000-00008C0D0000}"/>
    <cellStyle name="Vejica [0] 2" xfId="3462" xr:uid="{00000000-0005-0000-0000-00008D0D0000}"/>
    <cellStyle name="Vejica [0] 2 2" xfId="3463" xr:uid="{00000000-0005-0000-0000-00008E0D0000}"/>
    <cellStyle name="Vejica [0] 2 2 2" xfId="3464" xr:uid="{00000000-0005-0000-0000-00008F0D0000}"/>
    <cellStyle name="Vejica [0] 2 2 2 2" xfId="3465" xr:uid="{00000000-0005-0000-0000-0000900D0000}"/>
    <cellStyle name="Vejica [0] 2 2 2 2 2" xfId="3466" xr:uid="{00000000-0005-0000-0000-0000910D0000}"/>
    <cellStyle name="Vejica [0] 2 2 2 2 2 2" xfId="3467" xr:uid="{00000000-0005-0000-0000-0000920D0000}"/>
    <cellStyle name="Vejica [0] 2 2 3" xfId="3468" xr:uid="{00000000-0005-0000-0000-0000930D0000}"/>
    <cellStyle name="Vejica [0] 2 2 3 2" xfId="3469" xr:uid="{00000000-0005-0000-0000-0000940D0000}"/>
    <cellStyle name="Vejica [0] 2 2 3 2 2" xfId="3470" xr:uid="{00000000-0005-0000-0000-0000950D0000}"/>
    <cellStyle name="Vejica [0] 2 2 4" xfId="3471" xr:uid="{00000000-0005-0000-0000-0000960D0000}"/>
    <cellStyle name="Vejica [0] 2 3" xfId="3472" xr:uid="{00000000-0005-0000-0000-0000970D0000}"/>
    <cellStyle name="Vejica [0] 2 3 2" xfId="3473" xr:uid="{00000000-0005-0000-0000-0000980D0000}"/>
    <cellStyle name="Vejica [0] 2 3 2 2" xfId="3474" xr:uid="{00000000-0005-0000-0000-0000990D0000}"/>
    <cellStyle name="Vejica [0] 2 3 2 2 2" xfId="3475" xr:uid="{00000000-0005-0000-0000-00009A0D0000}"/>
    <cellStyle name="Vejica [0] 2 4" xfId="3476" xr:uid="{00000000-0005-0000-0000-00009B0D0000}"/>
    <cellStyle name="Vejica [0] 2 4 2" xfId="3477" xr:uid="{00000000-0005-0000-0000-00009C0D0000}"/>
    <cellStyle name="Vejica [0] 2 4 2 2" xfId="3478" xr:uid="{00000000-0005-0000-0000-00009D0D0000}"/>
    <cellStyle name="Vejica [0] 2 5" xfId="3479" xr:uid="{00000000-0005-0000-0000-00009E0D0000}"/>
    <cellStyle name="Vejica 10" xfId="3480" xr:uid="{00000000-0005-0000-0000-00009F0D0000}"/>
    <cellStyle name="Vejica 10 2" xfId="3481" xr:uid="{00000000-0005-0000-0000-0000A00D0000}"/>
    <cellStyle name="Vejica 10 3" xfId="3482" xr:uid="{00000000-0005-0000-0000-0000A10D0000}"/>
    <cellStyle name="Vejica 10 4" xfId="3483" xr:uid="{00000000-0005-0000-0000-0000A20D0000}"/>
    <cellStyle name="Vejica 10 4 2" xfId="3484" xr:uid="{00000000-0005-0000-0000-0000A30D0000}"/>
    <cellStyle name="Vejica 10 5" xfId="3485" xr:uid="{00000000-0005-0000-0000-0000A40D0000}"/>
    <cellStyle name="Vejica 10 6" xfId="3486" xr:uid="{00000000-0005-0000-0000-0000A50D0000}"/>
    <cellStyle name="Vejica 11" xfId="3487" xr:uid="{00000000-0005-0000-0000-0000A60D0000}"/>
    <cellStyle name="Vejica 11 2" xfId="3488" xr:uid="{00000000-0005-0000-0000-0000A70D0000}"/>
    <cellStyle name="Vejica 11 3" xfId="3489" xr:uid="{00000000-0005-0000-0000-0000A80D0000}"/>
    <cellStyle name="Vejica 11 4" xfId="3490" xr:uid="{00000000-0005-0000-0000-0000A90D0000}"/>
    <cellStyle name="Vejica 11 4 2" xfId="3491" xr:uid="{00000000-0005-0000-0000-0000AA0D0000}"/>
    <cellStyle name="Vejica 11 5" xfId="3492" xr:uid="{00000000-0005-0000-0000-0000AB0D0000}"/>
    <cellStyle name="Vejica 11 6" xfId="3493" xr:uid="{00000000-0005-0000-0000-0000AC0D0000}"/>
    <cellStyle name="Vejica 12" xfId="3494" xr:uid="{00000000-0005-0000-0000-0000AD0D0000}"/>
    <cellStyle name="Vejica 12 2" xfId="3495" xr:uid="{00000000-0005-0000-0000-0000AE0D0000}"/>
    <cellStyle name="Vejica 12 3" xfId="3496" xr:uid="{00000000-0005-0000-0000-0000AF0D0000}"/>
    <cellStyle name="Vejica 12 4" xfId="3497" xr:uid="{00000000-0005-0000-0000-0000B00D0000}"/>
    <cellStyle name="Vejica 12 4 2" xfId="3498" xr:uid="{00000000-0005-0000-0000-0000B10D0000}"/>
    <cellStyle name="Vejica 12 5" xfId="3499" xr:uid="{00000000-0005-0000-0000-0000B20D0000}"/>
    <cellStyle name="Vejica 12 6" xfId="3500" xr:uid="{00000000-0005-0000-0000-0000B30D0000}"/>
    <cellStyle name="Vejica 13" xfId="3501" xr:uid="{00000000-0005-0000-0000-0000B40D0000}"/>
    <cellStyle name="Vejica 13 2" xfId="3502" xr:uid="{00000000-0005-0000-0000-0000B50D0000}"/>
    <cellStyle name="Vejica 13 3" xfId="3503" xr:uid="{00000000-0005-0000-0000-0000B60D0000}"/>
    <cellStyle name="Vejica 13 4" xfId="3504" xr:uid="{00000000-0005-0000-0000-0000B70D0000}"/>
    <cellStyle name="Vejica 13 4 2" xfId="3505" xr:uid="{00000000-0005-0000-0000-0000B80D0000}"/>
    <cellStyle name="Vejica 13 5" xfId="3506" xr:uid="{00000000-0005-0000-0000-0000B90D0000}"/>
    <cellStyle name="Vejica 13 6" xfId="3507" xr:uid="{00000000-0005-0000-0000-0000BA0D0000}"/>
    <cellStyle name="Vejica 14" xfId="3508" xr:uid="{00000000-0005-0000-0000-0000BB0D0000}"/>
    <cellStyle name="Vejica 14 2" xfId="3509" xr:uid="{00000000-0005-0000-0000-0000BC0D0000}"/>
    <cellStyle name="Vejica 14 3" xfId="3510" xr:uid="{00000000-0005-0000-0000-0000BD0D0000}"/>
    <cellStyle name="Vejica 14 4" xfId="3511" xr:uid="{00000000-0005-0000-0000-0000BE0D0000}"/>
    <cellStyle name="Vejica 14 4 2" xfId="3512" xr:uid="{00000000-0005-0000-0000-0000BF0D0000}"/>
    <cellStyle name="Vejica 14 5" xfId="3513" xr:uid="{00000000-0005-0000-0000-0000C00D0000}"/>
    <cellStyle name="Vejica 14 6" xfId="3514" xr:uid="{00000000-0005-0000-0000-0000C10D0000}"/>
    <cellStyle name="Vejica 15" xfId="3515" xr:uid="{00000000-0005-0000-0000-0000C20D0000}"/>
    <cellStyle name="Vejica 15 2" xfId="3516" xr:uid="{00000000-0005-0000-0000-0000C30D0000}"/>
    <cellStyle name="Vejica 15 3" xfId="3517" xr:uid="{00000000-0005-0000-0000-0000C40D0000}"/>
    <cellStyle name="Vejica 15 4" xfId="3518" xr:uid="{00000000-0005-0000-0000-0000C50D0000}"/>
    <cellStyle name="Vejica 15 4 2" xfId="3519" xr:uid="{00000000-0005-0000-0000-0000C60D0000}"/>
    <cellStyle name="Vejica 15 5" xfId="3520" xr:uid="{00000000-0005-0000-0000-0000C70D0000}"/>
    <cellStyle name="Vejica 15 6" xfId="3521" xr:uid="{00000000-0005-0000-0000-0000C80D0000}"/>
    <cellStyle name="Vejica 16" xfId="3522" xr:uid="{00000000-0005-0000-0000-0000C90D0000}"/>
    <cellStyle name="Vejica 16 2" xfId="3523" xr:uid="{00000000-0005-0000-0000-0000CA0D0000}"/>
    <cellStyle name="Vejica 16 3" xfId="3524" xr:uid="{00000000-0005-0000-0000-0000CB0D0000}"/>
    <cellStyle name="Vejica 16 4" xfId="3525" xr:uid="{00000000-0005-0000-0000-0000CC0D0000}"/>
    <cellStyle name="Vejica 16 4 2" xfId="3526" xr:uid="{00000000-0005-0000-0000-0000CD0D0000}"/>
    <cellStyle name="Vejica 16 5" xfId="3527" xr:uid="{00000000-0005-0000-0000-0000CE0D0000}"/>
    <cellStyle name="Vejica 16 6" xfId="3528" xr:uid="{00000000-0005-0000-0000-0000CF0D0000}"/>
    <cellStyle name="Vejica 17" xfId="3529" xr:uid="{00000000-0005-0000-0000-0000D00D0000}"/>
    <cellStyle name="Vejica 17 2" xfId="3530" xr:uid="{00000000-0005-0000-0000-0000D10D0000}"/>
    <cellStyle name="Vejica 17 3" xfId="3531" xr:uid="{00000000-0005-0000-0000-0000D20D0000}"/>
    <cellStyle name="Vejica 17 4" xfId="3532" xr:uid="{00000000-0005-0000-0000-0000D30D0000}"/>
    <cellStyle name="Vejica 17 4 2" xfId="3533" xr:uid="{00000000-0005-0000-0000-0000D40D0000}"/>
    <cellStyle name="Vejica 17 5" xfId="3534" xr:uid="{00000000-0005-0000-0000-0000D50D0000}"/>
    <cellStyle name="Vejica 17 6" xfId="3535" xr:uid="{00000000-0005-0000-0000-0000D60D0000}"/>
    <cellStyle name="Vejica 18" xfId="3536" xr:uid="{00000000-0005-0000-0000-0000D70D0000}"/>
    <cellStyle name="Vejica 18 2" xfId="3537" xr:uid="{00000000-0005-0000-0000-0000D80D0000}"/>
    <cellStyle name="Vejica 18 3" xfId="3538" xr:uid="{00000000-0005-0000-0000-0000D90D0000}"/>
    <cellStyle name="Vejica 18 4" xfId="3539" xr:uid="{00000000-0005-0000-0000-0000DA0D0000}"/>
    <cellStyle name="Vejica 18 4 2" xfId="3540" xr:uid="{00000000-0005-0000-0000-0000DB0D0000}"/>
    <cellStyle name="Vejica 18 5" xfId="3541" xr:uid="{00000000-0005-0000-0000-0000DC0D0000}"/>
    <cellStyle name="Vejica 18 6" xfId="3542" xr:uid="{00000000-0005-0000-0000-0000DD0D0000}"/>
    <cellStyle name="Vejica 19" xfId="3543" xr:uid="{00000000-0005-0000-0000-0000DE0D0000}"/>
    <cellStyle name="Vejica 19 2" xfId="3544" xr:uid="{00000000-0005-0000-0000-0000DF0D0000}"/>
    <cellStyle name="Vejica 19 3" xfId="3545" xr:uid="{00000000-0005-0000-0000-0000E00D0000}"/>
    <cellStyle name="Vejica 19 4" xfId="3546" xr:uid="{00000000-0005-0000-0000-0000E10D0000}"/>
    <cellStyle name="Vejica 19 4 2" xfId="3547" xr:uid="{00000000-0005-0000-0000-0000E20D0000}"/>
    <cellStyle name="Vejica 19 5" xfId="3548" xr:uid="{00000000-0005-0000-0000-0000E30D0000}"/>
    <cellStyle name="Vejica 19 6" xfId="3549" xr:uid="{00000000-0005-0000-0000-0000E40D0000}"/>
    <cellStyle name="Vejica 2" xfId="3550" xr:uid="{00000000-0005-0000-0000-0000E50D0000}"/>
    <cellStyle name="Vejica 2 2" xfId="3551" xr:uid="{00000000-0005-0000-0000-0000E60D0000}"/>
    <cellStyle name="Vejica 2 2 2" xfId="3552" xr:uid="{00000000-0005-0000-0000-0000E70D0000}"/>
    <cellStyle name="Vejica 2 2 2 2" xfId="3553" xr:uid="{00000000-0005-0000-0000-0000E80D0000}"/>
    <cellStyle name="Vejica 2 2 2 2 2" xfId="3554" xr:uid="{00000000-0005-0000-0000-0000E90D0000}"/>
    <cellStyle name="Vejica 2 2 2 2 2 2" xfId="3555" xr:uid="{00000000-0005-0000-0000-0000EA0D0000}"/>
    <cellStyle name="Vejica 2 2 3" xfId="3556" xr:uid="{00000000-0005-0000-0000-0000EB0D0000}"/>
    <cellStyle name="Vejica 2 2 3 2" xfId="3557" xr:uid="{00000000-0005-0000-0000-0000EC0D0000}"/>
    <cellStyle name="Vejica 2 2 3 2 2" xfId="3558" xr:uid="{00000000-0005-0000-0000-0000ED0D0000}"/>
    <cellStyle name="Vejica 2 2 4" xfId="3559" xr:uid="{00000000-0005-0000-0000-0000EE0D0000}"/>
    <cellStyle name="Vejica 2 3" xfId="3560" xr:uid="{00000000-0005-0000-0000-0000EF0D0000}"/>
    <cellStyle name="Vejica 2 3 2" xfId="3561" xr:uid="{00000000-0005-0000-0000-0000F00D0000}"/>
    <cellStyle name="Vejica 2 3 2 2" xfId="3562" xr:uid="{00000000-0005-0000-0000-0000F10D0000}"/>
    <cellStyle name="Vejica 2 3 2 2 2" xfId="3563" xr:uid="{00000000-0005-0000-0000-0000F20D0000}"/>
    <cellStyle name="Vejica 2 3 2 2 2 2" xfId="3564" xr:uid="{00000000-0005-0000-0000-0000F30D0000}"/>
    <cellStyle name="Vejica 2 3 3" xfId="3565" xr:uid="{00000000-0005-0000-0000-0000F40D0000}"/>
    <cellStyle name="Vejica 2 3 3 2" xfId="3566" xr:uid="{00000000-0005-0000-0000-0000F50D0000}"/>
    <cellStyle name="Vejica 2 3 3 2 2" xfId="3567" xr:uid="{00000000-0005-0000-0000-0000F60D0000}"/>
    <cellStyle name="Vejica 2 3 4" xfId="3568" xr:uid="{00000000-0005-0000-0000-0000F70D0000}"/>
    <cellStyle name="Vejica 2 4" xfId="3569" xr:uid="{00000000-0005-0000-0000-0000F80D0000}"/>
    <cellStyle name="Vejica 2 4 2" xfId="3570" xr:uid="{00000000-0005-0000-0000-0000F90D0000}"/>
    <cellStyle name="Vejica 2 4 2 2" xfId="3571" xr:uid="{00000000-0005-0000-0000-0000FA0D0000}"/>
    <cellStyle name="Vejica 2 4 2 2 2" xfId="3572" xr:uid="{00000000-0005-0000-0000-0000FB0D0000}"/>
    <cellStyle name="Vejica 2 4 2 2 2 2" xfId="3573" xr:uid="{00000000-0005-0000-0000-0000FC0D0000}"/>
    <cellStyle name="Vejica 2 4 3" xfId="3574" xr:uid="{00000000-0005-0000-0000-0000FD0D0000}"/>
    <cellStyle name="Vejica 2 4 3 2" xfId="3575" xr:uid="{00000000-0005-0000-0000-0000FE0D0000}"/>
    <cellStyle name="Vejica 2 4 3 2 2" xfId="3576" xr:uid="{00000000-0005-0000-0000-0000FF0D0000}"/>
    <cellStyle name="Vejica 2 4 4" xfId="3577" xr:uid="{00000000-0005-0000-0000-0000000E0000}"/>
    <cellStyle name="Vejica 2 5" xfId="3578" xr:uid="{00000000-0005-0000-0000-0000010E0000}"/>
    <cellStyle name="Vejica 2 5 2" xfId="3579" xr:uid="{00000000-0005-0000-0000-0000020E0000}"/>
    <cellStyle name="Vejica 2 5 2 2" xfId="3580" xr:uid="{00000000-0005-0000-0000-0000030E0000}"/>
    <cellStyle name="Vejica 2 5 2 2 2" xfId="3581" xr:uid="{00000000-0005-0000-0000-0000040E0000}"/>
    <cellStyle name="Vejica 2 6" xfId="3582" xr:uid="{00000000-0005-0000-0000-0000050E0000}"/>
    <cellStyle name="Vejica 2 6 2" xfId="3583" xr:uid="{00000000-0005-0000-0000-0000060E0000}"/>
    <cellStyle name="Vejica 2 6 3" xfId="3584" xr:uid="{00000000-0005-0000-0000-0000070E0000}"/>
    <cellStyle name="Vejica 2 7" xfId="3585" xr:uid="{00000000-0005-0000-0000-0000080E0000}"/>
    <cellStyle name="Vejica 2 7 2" xfId="3586" xr:uid="{00000000-0005-0000-0000-0000090E0000}"/>
    <cellStyle name="Vejica 2 7 2 2" xfId="3587" xr:uid="{00000000-0005-0000-0000-00000A0E0000}"/>
    <cellStyle name="Vejica 20" xfId="3588" xr:uid="{00000000-0005-0000-0000-00000B0E0000}"/>
    <cellStyle name="Vejica 20 2" xfId="3589" xr:uid="{00000000-0005-0000-0000-00000C0E0000}"/>
    <cellStyle name="Vejica 20 3" xfId="3590" xr:uid="{00000000-0005-0000-0000-00000D0E0000}"/>
    <cellStyle name="Vejica 20 4" xfId="3591" xr:uid="{00000000-0005-0000-0000-00000E0E0000}"/>
    <cellStyle name="Vejica 20 4 2" xfId="3592" xr:uid="{00000000-0005-0000-0000-00000F0E0000}"/>
    <cellStyle name="Vejica 20 5" xfId="3593" xr:uid="{00000000-0005-0000-0000-0000100E0000}"/>
    <cellStyle name="Vejica 20 6" xfId="3594" xr:uid="{00000000-0005-0000-0000-0000110E0000}"/>
    <cellStyle name="Vejica 21" xfId="3595" xr:uid="{00000000-0005-0000-0000-0000120E0000}"/>
    <cellStyle name="Vejica 21 2" xfId="3596" xr:uid="{00000000-0005-0000-0000-0000130E0000}"/>
    <cellStyle name="Vejica 21 3" xfId="3597" xr:uid="{00000000-0005-0000-0000-0000140E0000}"/>
    <cellStyle name="Vejica 21 4" xfId="3598" xr:uid="{00000000-0005-0000-0000-0000150E0000}"/>
    <cellStyle name="Vejica 21 4 2" xfId="3599" xr:uid="{00000000-0005-0000-0000-0000160E0000}"/>
    <cellStyle name="Vejica 21 5" xfId="3600" xr:uid="{00000000-0005-0000-0000-0000170E0000}"/>
    <cellStyle name="Vejica 21 6" xfId="3601" xr:uid="{00000000-0005-0000-0000-0000180E0000}"/>
    <cellStyle name="Vejica 22" xfId="3602" xr:uid="{00000000-0005-0000-0000-0000190E0000}"/>
    <cellStyle name="Vejica 22 2" xfId="3603" xr:uid="{00000000-0005-0000-0000-00001A0E0000}"/>
    <cellStyle name="Vejica 22 2 2" xfId="3604" xr:uid="{00000000-0005-0000-0000-00001B0E0000}"/>
    <cellStyle name="Vejica 22 2 2 2" xfId="3605" xr:uid="{00000000-0005-0000-0000-00001C0E0000}"/>
    <cellStyle name="Vejica 22 2 2 2 2" xfId="3606" xr:uid="{00000000-0005-0000-0000-00001D0E0000}"/>
    <cellStyle name="Vejica 22 3" xfId="3607" xr:uid="{00000000-0005-0000-0000-00001E0E0000}"/>
    <cellStyle name="Vejica 22 3 2" xfId="3608" xr:uid="{00000000-0005-0000-0000-00001F0E0000}"/>
    <cellStyle name="Vejica 22 3 2 2" xfId="3609" xr:uid="{00000000-0005-0000-0000-0000200E0000}"/>
    <cellStyle name="Vejica 22 4" xfId="3610" xr:uid="{00000000-0005-0000-0000-0000210E0000}"/>
    <cellStyle name="Vejica 23" xfId="3611" xr:uid="{00000000-0005-0000-0000-0000220E0000}"/>
    <cellStyle name="Vejica 23 2" xfId="3612" xr:uid="{00000000-0005-0000-0000-0000230E0000}"/>
    <cellStyle name="Vejica 23 2 2" xfId="3613" xr:uid="{00000000-0005-0000-0000-0000240E0000}"/>
    <cellStyle name="Vejica 23 2 2 2" xfId="3614" xr:uid="{00000000-0005-0000-0000-0000250E0000}"/>
    <cellStyle name="Vejica 23 2 2 2 2" xfId="3615" xr:uid="{00000000-0005-0000-0000-0000260E0000}"/>
    <cellStyle name="Vejica 23 3" xfId="3616" xr:uid="{00000000-0005-0000-0000-0000270E0000}"/>
    <cellStyle name="Vejica 23 3 2" xfId="3617" xr:uid="{00000000-0005-0000-0000-0000280E0000}"/>
    <cellStyle name="Vejica 23 3 2 2" xfId="3618" xr:uid="{00000000-0005-0000-0000-0000290E0000}"/>
    <cellStyle name="Vejica 23 4" xfId="3619" xr:uid="{00000000-0005-0000-0000-00002A0E0000}"/>
    <cellStyle name="Vejica 24" xfId="3620" xr:uid="{00000000-0005-0000-0000-00002B0E0000}"/>
    <cellStyle name="Vejica 24 2" xfId="3621" xr:uid="{00000000-0005-0000-0000-00002C0E0000}"/>
    <cellStyle name="Vejica 24 2 2" xfId="3622" xr:uid="{00000000-0005-0000-0000-00002D0E0000}"/>
    <cellStyle name="Vejica 24 2 2 2" xfId="3623" xr:uid="{00000000-0005-0000-0000-00002E0E0000}"/>
    <cellStyle name="Vejica 24 2 2 2 2" xfId="3624" xr:uid="{00000000-0005-0000-0000-00002F0E0000}"/>
    <cellStyle name="Vejica 24 3" xfId="3625" xr:uid="{00000000-0005-0000-0000-0000300E0000}"/>
    <cellStyle name="Vejica 24 3 2" xfId="3626" xr:uid="{00000000-0005-0000-0000-0000310E0000}"/>
    <cellStyle name="Vejica 24 3 2 2" xfId="3627" xr:uid="{00000000-0005-0000-0000-0000320E0000}"/>
    <cellStyle name="Vejica 24 4" xfId="3628" xr:uid="{00000000-0005-0000-0000-0000330E0000}"/>
    <cellStyle name="Vejica 25" xfId="3629" xr:uid="{00000000-0005-0000-0000-0000340E0000}"/>
    <cellStyle name="Vejica 25 2" xfId="3630" xr:uid="{00000000-0005-0000-0000-0000350E0000}"/>
    <cellStyle name="Vejica 25 2 2" xfId="3631" xr:uid="{00000000-0005-0000-0000-0000360E0000}"/>
    <cellStyle name="Vejica 25 2 2 2" xfId="3632" xr:uid="{00000000-0005-0000-0000-0000370E0000}"/>
    <cellStyle name="Vejica 25 2 2 2 2" xfId="3633" xr:uid="{00000000-0005-0000-0000-0000380E0000}"/>
    <cellStyle name="Vejica 25 3" xfId="3634" xr:uid="{00000000-0005-0000-0000-0000390E0000}"/>
    <cellStyle name="Vejica 25 3 2" xfId="3635" xr:uid="{00000000-0005-0000-0000-00003A0E0000}"/>
    <cellStyle name="Vejica 25 3 2 2" xfId="3636" xr:uid="{00000000-0005-0000-0000-00003B0E0000}"/>
    <cellStyle name="Vejica 25 4" xfId="3637" xr:uid="{00000000-0005-0000-0000-00003C0E0000}"/>
    <cellStyle name="Vejica 26" xfId="3638" xr:uid="{00000000-0005-0000-0000-00003D0E0000}"/>
    <cellStyle name="Vejica 26 2" xfId="3639" xr:uid="{00000000-0005-0000-0000-00003E0E0000}"/>
    <cellStyle name="Vejica 26 2 2" xfId="3640" xr:uid="{00000000-0005-0000-0000-00003F0E0000}"/>
    <cellStyle name="Vejica 26 2 2 2" xfId="3641" xr:uid="{00000000-0005-0000-0000-0000400E0000}"/>
    <cellStyle name="Vejica 26 2 2 2 2" xfId="3642" xr:uid="{00000000-0005-0000-0000-0000410E0000}"/>
    <cellStyle name="Vejica 26 3" xfId="3643" xr:uid="{00000000-0005-0000-0000-0000420E0000}"/>
    <cellStyle name="Vejica 26 3 2" xfId="3644" xr:uid="{00000000-0005-0000-0000-0000430E0000}"/>
    <cellStyle name="Vejica 26 3 2 2" xfId="3645" xr:uid="{00000000-0005-0000-0000-0000440E0000}"/>
    <cellStyle name="Vejica 26 4" xfId="3646" xr:uid="{00000000-0005-0000-0000-0000450E0000}"/>
    <cellStyle name="Vejica 27" xfId="3647" xr:uid="{00000000-0005-0000-0000-0000460E0000}"/>
    <cellStyle name="Vejica 28" xfId="3648" xr:uid="{00000000-0005-0000-0000-0000470E0000}"/>
    <cellStyle name="Vejica 29" xfId="3649" xr:uid="{00000000-0005-0000-0000-0000480E0000}"/>
    <cellStyle name="Vejica 3" xfId="3650" xr:uid="{00000000-0005-0000-0000-0000490E0000}"/>
    <cellStyle name="Vejica 3 2" xfId="3651" xr:uid="{00000000-0005-0000-0000-00004A0E0000}"/>
    <cellStyle name="Vejica 3 2 2" xfId="3652" xr:uid="{00000000-0005-0000-0000-00004B0E0000}"/>
    <cellStyle name="Vejica 3 2 2 2" xfId="3653" xr:uid="{00000000-0005-0000-0000-00004C0E0000}"/>
    <cellStyle name="Vejica 3 2 2 2 2" xfId="3654" xr:uid="{00000000-0005-0000-0000-00004D0E0000}"/>
    <cellStyle name="Vejica 3 2 2 2 2 2" xfId="3655" xr:uid="{00000000-0005-0000-0000-00004E0E0000}"/>
    <cellStyle name="Vejica 3 2 3" xfId="3656" xr:uid="{00000000-0005-0000-0000-00004F0E0000}"/>
    <cellStyle name="Vejica 3 2 3 2" xfId="3657" xr:uid="{00000000-0005-0000-0000-0000500E0000}"/>
    <cellStyle name="Vejica 3 2 3 2 2" xfId="3658" xr:uid="{00000000-0005-0000-0000-0000510E0000}"/>
    <cellStyle name="Vejica 3 2 4" xfId="3659" xr:uid="{00000000-0005-0000-0000-0000520E0000}"/>
    <cellStyle name="Vejica 3 3" xfId="3660" xr:uid="{00000000-0005-0000-0000-0000530E0000}"/>
    <cellStyle name="Vejica 3 3 2" xfId="3661" xr:uid="{00000000-0005-0000-0000-0000540E0000}"/>
    <cellStyle name="Vejica 3 3 2 2" xfId="3662" xr:uid="{00000000-0005-0000-0000-0000550E0000}"/>
    <cellStyle name="Vejica 3 3 2 2 2" xfId="3663" xr:uid="{00000000-0005-0000-0000-0000560E0000}"/>
    <cellStyle name="Vejica 3 3 2 2 2 2" xfId="3664" xr:uid="{00000000-0005-0000-0000-0000570E0000}"/>
    <cellStyle name="Vejica 3 3 3" xfId="3665" xr:uid="{00000000-0005-0000-0000-0000580E0000}"/>
    <cellStyle name="Vejica 3 3 3 2" xfId="3666" xr:uid="{00000000-0005-0000-0000-0000590E0000}"/>
    <cellStyle name="Vejica 3 3 3 2 2" xfId="3667" xr:uid="{00000000-0005-0000-0000-00005A0E0000}"/>
    <cellStyle name="Vejica 3 3 4" xfId="3668" xr:uid="{00000000-0005-0000-0000-00005B0E0000}"/>
    <cellStyle name="Vejica 3 4" xfId="3669" xr:uid="{00000000-0005-0000-0000-00005C0E0000}"/>
    <cellStyle name="Vejica 3 4 2" xfId="3670" xr:uid="{00000000-0005-0000-0000-00005D0E0000}"/>
    <cellStyle name="Vejica 3 4 2 2" xfId="3671" xr:uid="{00000000-0005-0000-0000-00005E0E0000}"/>
    <cellStyle name="Vejica 3 4 2 2 2" xfId="3672" xr:uid="{00000000-0005-0000-0000-00005F0E0000}"/>
    <cellStyle name="Vejica 3 5" xfId="3673" xr:uid="{00000000-0005-0000-0000-0000600E0000}"/>
    <cellStyle name="Vejica 3 5 2" xfId="3674" xr:uid="{00000000-0005-0000-0000-0000610E0000}"/>
    <cellStyle name="Vejica 3 6" xfId="3675" xr:uid="{00000000-0005-0000-0000-0000620E0000}"/>
    <cellStyle name="Vejica 3 6 2" xfId="3676" xr:uid="{00000000-0005-0000-0000-0000630E0000}"/>
    <cellStyle name="Vejica 3 6 2 2" xfId="3677" xr:uid="{00000000-0005-0000-0000-0000640E0000}"/>
    <cellStyle name="Vejica 4" xfId="3678" xr:uid="{00000000-0005-0000-0000-0000650E0000}"/>
    <cellStyle name="Vejica 4 2" xfId="3679" xr:uid="{00000000-0005-0000-0000-0000660E0000}"/>
    <cellStyle name="Vejica 4 2 2" xfId="3680" xr:uid="{00000000-0005-0000-0000-0000670E0000}"/>
    <cellStyle name="Vejica 4 2 2 2" xfId="3681" xr:uid="{00000000-0005-0000-0000-0000680E0000}"/>
    <cellStyle name="Vejica 4 2 2 2 2" xfId="3682" xr:uid="{00000000-0005-0000-0000-0000690E0000}"/>
    <cellStyle name="Vejica 4 2 2 2 2 2" xfId="3683" xr:uid="{00000000-0005-0000-0000-00006A0E0000}"/>
    <cellStyle name="Vejica 4 2 3" xfId="3684" xr:uid="{00000000-0005-0000-0000-00006B0E0000}"/>
    <cellStyle name="Vejica 4 2 3 2" xfId="3685" xr:uid="{00000000-0005-0000-0000-00006C0E0000}"/>
    <cellStyle name="Vejica 4 2 3 2 2" xfId="3686" xr:uid="{00000000-0005-0000-0000-00006D0E0000}"/>
    <cellStyle name="Vejica 4 2 4" xfId="3687" xr:uid="{00000000-0005-0000-0000-00006E0E0000}"/>
    <cellStyle name="Vejica 4 3" xfId="3688" xr:uid="{00000000-0005-0000-0000-00006F0E0000}"/>
    <cellStyle name="Vejica 4 3 2" xfId="3689" xr:uid="{00000000-0005-0000-0000-0000700E0000}"/>
    <cellStyle name="Vejica 4 3 2 2" xfId="3690" xr:uid="{00000000-0005-0000-0000-0000710E0000}"/>
    <cellStyle name="Vejica 4 3 2 2 2" xfId="3691" xr:uid="{00000000-0005-0000-0000-0000720E0000}"/>
    <cellStyle name="Vejica 4 3 2 2 2 2" xfId="3692" xr:uid="{00000000-0005-0000-0000-0000730E0000}"/>
    <cellStyle name="Vejica 4 3 3" xfId="3693" xr:uid="{00000000-0005-0000-0000-0000740E0000}"/>
    <cellStyle name="Vejica 4 3 3 2" xfId="3694" xr:uid="{00000000-0005-0000-0000-0000750E0000}"/>
    <cellStyle name="Vejica 4 3 3 2 2" xfId="3695" xr:uid="{00000000-0005-0000-0000-0000760E0000}"/>
    <cellStyle name="Vejica 4 3 4" xfId="3696" xr:uid="{00000000-0005-0000-0000-0000770E0000}"/>
    <cellStyle name="Vejica 4 4" xfId="3697" xr:uid="{00000000-0005-0000-0000-0000780E0000}"/>
    <cellStyle name="Vejica 4 4 2" xfId="3698" xr:uid="{00000000-0005-0000-0000-0000790E0000}"/>
    <cellStyle name="Vejica 4 4 2 2" xfId="3699" xr:uid="{00000000-0005-0000-0000-00007A0E0000}"/>
    <cellStyle name="Vejica 4 4 2 2 2" xfId="3700" xr:uid="{00000000-0005-0000-0000-00007B0E0000}"/>
    <cellStyle name="Vejica 4 5" xfId="3701" xr:uid="{00000000-0005-0000-0000-00007C0E0000}"/>
    <cellStyle name="Vejica 4 5 2" xfId="3702" xr:uid="{00000000-0005-0000-0000-00007D0E0000}"/>
    <cellStyle name="Vejica 4 6" xfId="3703" xr:uid="{00000000-0005-0000-0000-00007E0E0000}"/>
    <cellStyle name="Vejica 4 6 2" xfId="3704" xr:uid="{00000000-0005-0000-0000-00007F0E0000}"/>
    <cellStyle name="Vejica 4 6 2 2" xfId="3705" xr:uid="{00000000-0005-0000-0000-0000800E0000}"/>
    <cellStyle name="Vejica 5" xfId="3706" xr:uid="{00000000-0005-0000-0000-0000810E0000}"/>
    <cellStyle name="Vejica 5 2" xfId="3707" xr:uid="{00000000-0005-0000-0000-0000820E0000}"/>
    <cellStyle name="Vejica 5 2 2" xfId="3708" xr:uid="{00000000-0005-0000-0000-0000830E0000}"/>
    <cellStyle name="Vejica 5 2 2 2" xfId="3709" xr:uid="{00000000-0005-0000-0000-0000840E0000}"/>
    <cellStyle name="Vejica 5 2 2 2 2" xfId="3710" xr:uid="{00000000-0005-0000-0000-0000850E0000}"/>
    <cellStyle name="Vejica 5 3" xfId="3711" xr:uid="{00000000-0005-0000-0000-0000860E0000}"/>
    <cellStyle name="Vejica 5 3 2" xfId="3712" xr:uid="{00000000-0005-0000-0000-0000870E0000}"/>
    <cellStyle name="Vejica 5 3 2 2" xfId="3713" xr:uid="{00000000-0005-0000-0000-0000880E0000}"/>
    <cellStyle name="Vejica 5 4" xfId="3714" xr:uid="{00000000-0005-0000-0000-0000890E0000}"/>
    <cellStyle name="Vejica 6" xfId="3715" xr:uid="{00000000-0005-0000-0000-00008A0E0000}"/>
    <cellStyle name="Vejica 6 2" xfId="3716" xr:uid="{00000000-0005-0000-0000-00008B0E0000}"/>
    <cellStyle name="Vejica 6 2 2" xfId="3717" xr:uid="{00000000-0005-0000-0000-00008C0E0000}"/>
    <cellStyle name="Vejica 6 2 2 2" xfId="3718" xr:uid="{00000000-0005-0000-0000-00008D0E0000}"/>
    <cellStyle name="Vejica 6 2 2 2 2" xfId="3719" xr:uid="{00000000-0005-0000-0000-00008E0E0000}"/>
    <cellStyle name="Vejica 6 3" xfId="3720" xr:uid="{00000000-0005-0000-0000-00008F0E0000}"/>
    <cellStyle name="Vejica 6 3 2" xfId="3721" xr:uid="{00000000-0005-0000-0000-0000900E0000}"/>
    <cellStyle name="Vejica 6 3 2 2" xfId="3722" xr:uid="{00000000-0005-0000-0000-0000910E0000}"/>
    <cellStyle name="Vejica 6 4" xfId="3723" xr:uid="{00000000-0005-0000-0000-0000920E0000}"/>
    <cellStyle name="Vejica 7" xfId="3724" xr:uid="{00000000-0005-0000-0000-0000930E0000}"/>
    <cellStyle name="Vejica 7 2" xfId="3725" xr:uid="{00000000-0005-0000-0000-0000940E0000}"/>
    <cellStyle name="Vejica 7 2 2" xfId="3726" xr:uid="{00000000-0005-0000-0000-0000950E0000}"/>
    <cellStyle name="Vejica 7 2 2 2" xfId="3727" xr:uid="{00000000-0005-0000-0000-0000960E0000}"/>
    <cellStyle name="Vejica 7 2 2 2 2" xfId="3728" xr:uid="{00000000-0005-0000-0000-0000970E0000}"/>
    <cellStyle name="Vejica 7 3" xfId="3729" xr:uid="{00000000-0005-0000-0000-0000980E0000}"/>
    <cellStyle name="Vejica 7 3 2" xfId="3730" xr:uid="{00000000-0005-0000-0000-0000990E0000}"/>
    <cellStyle name="Vejica 7 3 2 2" xfId="3731" xr:uid="{00000000-0005-0000-0000-00009A0E0000}"/>
    <cellStyle name="Vejica 7 4" xfId="3732" xr:uid="{00000000-0005-0000-0000-00009B0E0000}"/>
    <cellStyle name="Vejica 8" xfId="3733" xr:uid="{00000000-0005-0000-0000-00009C0E0000}"/>
    <cellStyle name="Vejica 8 2" xfId="3734" xr:uid="{00000000-0005-0000-0000-00009D0E0000}"/>
    <cellStyle name="Vejica 8 2 2" xfId="3735" xr:uid="{00000000-0005-0000-0000-00009E0E0000}"/>
    <cellStyle name="Vejica 8 2 2 2" xfId="3736" xr:uid="{00000000-0005-0000-0000-00009F0E0000}"/>
    <cellStyle name="Vejica 8 2 2 2 2" xfId="3737" xr:uid="{00000000-0005-0000-0000-0000A00E0000}"/>
    <cellStyle name="Vejica 8 3" xfId="3738" xr:uid="{00000000-0005-0000-0000-0000A10E0000}"/>
    <cellStyle name="Vejica 8 3 2" xfId="3739" xr:uid="{00000000-0005-0000-0000-0000A20E0000}"/>
    <cellStyle name="Vejica 8 3 2 2" xfId="3740" xr:uid="{00000000-0005-0000-0000-0000A30E0000}"/>
    <cellStyle name="Vejica 8 4" xfId="3741" xr:uid="{00000000-0005-0000-0000-0000A40E0000}"/>
    <cellStyle name="Vejica 9" xfId="3742" xr:uid="{00000000-0005-0000-0000-0000A50E0000}"/>
    <cellStyle name="Vejica 9 2" xfId="3743" xr:uid="{00000000-0005-0000-0000-0000A60E0000}"/>
    <cellStyle name="Vejica 9 3" xfId="3744" xr:uid="{00000000-0005-0000-0000-0000A70E0000}"/>
    <cellStyle name="Vejica 9 4" xfId="3745" xr:uid="{00000000-0005-0000-0000-0000A80E0000}"/>
    <cellStyle name="Vejica 9 4 2" xfId="3746" xr:uid="{00000000-0005-0000-0000-0000A90E0000}"/>
    <cellStyle name="Vejica 9 5" xfId="3747" xr:uid="{00000000-0005-0000-0000-0000AA0E0000}"/>
    <cellStyle name="Vejica 9 6" xfId="3748" xr:uid="{00000000-0005-0000-0000-0000AB0E0000}"/>
    <cellStyle name="Vnos 2" xfId="3749" xr:uid="{00000000-0005-0000-0000-0000AC0E0000}"/>
    <cellStyle name="Vnos 2 2" xfId="3750" xr:uid="{00000000-0005-0000-0000-0000AD0E0000}"/>
    <cellStyle name="Vnos 2 2 2" xfId="3751" xr:uid="{00000000-0005-0000-0000-0000AE0E0000}"/>
    <cellStyle name="Vnos 2 2 2 2" xfId="3752" xr:uid="{00000000-0005-0000-0000-0000AF0E0000}"/>
    <cellStyle name="Vnos 2 2 3" xfId="3753" xr:uid="{00000000-0005-0000-0000-0000B00E0000}"/>
    <cellStyle name="Vnos 2 3" xfId="3754" xr:uid="{00000000-0005-0000-0000-0000B10E0000}"/>
    <cellStyle name="Vnos 2 3 2" xfId="3755" xr:uid="{00000000-0005-0000-0000-0000B20E0000}"/>
    <cellStyle name="Vnos 2 4" xfId="3756" xr:uid="{00000000-0005-0000-0000-0000B30E0000}"/>
    <cellStyle name="Vnos 3" xfId="3757" xr:uid="{00000000-0005-0000-0000-0000B40E0000}"/>
    <cellStyle name="Vnos 3 2" xfId="3758" xr:uid="{00000000-0005-0000-0000-0000B50E0000}"/>
    <cellStyle name="Vnos 3 2 2" xfId="3759" xr:uid="{00000000-0005-0000-0000-0000B60E0000}"/>
    <cellStyle name="Vnos 3 3" xfId="3760" xr:uid="{00000000-0005-0000-0000-0000B70E0000}"/>
    <cellStyle name="Vnos 4" xfId="3761" xr:uid="{00000000-0005-0000-0000-0000B80E0000}"/>
    <cellStyle name="Vnos 4 2" xfId="3762" xr:uid="{00000000-0005-0000-0000-0000B90E0000}"/>
    <cellStyle name="Vnos 4 2 2" xfId="3763" xr:uid="{00000000-0005-0000-0000-0000BA0E0000}"/>
    <cellStyle name="Vnos 4 3" xfId="3764" xr:uid="{00000000-0005-0000-0000-0000BB0E0000}"/>
    <cellStyle name="Vnos 5" xfId="3765" xr:uid="{00000000-0005-0000-0000-0000BC0E0000}"/>
    <cellStyle name="Vnos 5 2" xfId="3766" xr:uid="{00000000-0005-0000-0000-0000BD0E0000}"/>
    <cellStyle name="Vnos 6" xfId="3767" xr:uid="{00000000-0005-0000-0000-0000BE0E0000}"/>
    <cellStyle name="Vsota 2" xfId="3768" xr:uid="{00000000-0005-0000-0000-0000BF0E0000}"/>
    <cellStyle name="Vsota 2 2" xfId="3769" xr:uid="{00000000-0005-0000-0000-0000C00E0000}"/>
    <cellStyle name="Vsota 2 2 2" xfId="3770" xr:uid="{00000000-0005-0000-0000-0000C10E0000}"/>
    <cellStyle name="Vsota 2 2 2 2" xfId="3771" xr:uid="{00000000-0005-0000-0000-0000C20E0000}"/>
    <cellStyle name="Vsota 2 2 3" xfId="3772" xr:uid="{00000000-0005-0000-0000-0000C30E0000}"/>
    <cellStyle name="Vsota 2 3" xfId="3773" xr:uid="{00000000-0005-0000-0000-0000C40E0000}"/>
    <cellStyle name="Vsota 2 3 2" xfId="3774" xr:uid="{00000000-0005-0000-0000-0000C50E0000}"/>
    <cellStyle name="Vsota 2 4" xfId="3775" xr:uid="{00000000-0005-0000-0000-0000C60E0000}"/>
    <cellStyle name="Vsota 3" xfId="3776" xr:uid="{00000000-0005-0000-0000-0000C70E0000}"/>
    <cellStyle name="Vsota 3 2" xfId="3777" xr:uid="{00000000-0005-0000-0000-0000C80E0000}"/>
    <cellStyle name="Vsota 3 2 2" xfId="3778" xr:uid="{00000000-0005-0000-0000-0000C90E0000}"/>
    <cellStyle name="Vsota 3 3" xfId="3779" xr:uid="{00000000-0005-0000-0000-0000CA0E0000}"/>
    <cellStyle name="Vsota 4" xfId="3780" xr:uid="{00000000-0005-0000-0000-0000CB0E0000}"/>
    <cellStyle name="Vsota 4 2" xfId="3781" xr:uid="{00000000-0005-0000-0000-0000CC0E0000}"/>
    <cellStyle name="Vsota 4 2 2" xfId="3782" xr:uid="{00000000-0005-0000-0000-0000CD0E0000}"/>
    <cellStyle name="Vsota 4 3" xfId="3783" xr:uid="{00000000-0005-0000-0000-0000CE0E0000}"/>
    <cellStyle name="Vsota 5" xfId="3784" xr:uid="{00000000-0005-0000-0000-0000CF0E0000}"/>
    <cellStyle name="Vsota 5 2" xfId="3785" xr:uid="{00000000-0005-0000-0000-0000D00E0000}"/>
    <cellStyle name="Vsota 6" xfId="3786" xr:uid="{00000000-0005-0000-0000-0000D10E0000}"/>
    <cellStyle name="Warning Text 2" xfId="3787" xr:uid="{00000000-0005-0000-0000-0000D20E0000}"/>
    <cellStyle name="Warning Text 2 2" xfId="3788" xr:uid="{00000000-0005-0000-0000-0000D30E0000}"/>
    <cellStyle name="Warning Text 2 3" xfId="3789" xr:uid="{00000000-0005-0000-0000-0000D40E0000}"/>
    <cellStyle name="Warning Text 2 3 2" xfId="3790" xr:uid="{00000000-0005-0000-0000-0000D50E0000}"/>
    <cellStyle name="Warning Text 2 4" xfId="3791" xr:uid="{00000000-0005-0000-0000-0000D60E0000}"/>
    <cellStyle name="Warning Text 3" xfId="3792" xr:uid="{00000000-0005-0000-0000-0000D70E0000}"/>
    <cellStyle name="Warning Text 3 2" xfId="3793" xr:uid="{00000000-0005-0000-0000-0000D80E0000}"/>
    <cellStyle name="Warning Text 3 2 2" xfId="3794" xr:uid="{00000000-0005-0000-0000-0000D90E0000}"/>
    <cellStyle name="Warning Text 3 3" xfId="3795" xr:uid="{00000000-0005-0000-0000-0000DA0E0000}"/>
    <cellStyle name="Warning Text 4" xfId="3796" xr:uid="{00000000-0005-0000-0000-0000DB0E0000}"/>
    <cellStyle name="Warning Text 4 2" xfId="3797" xr:uid="{00000000-0005-0000-0000-0000DC0E0000}"/>
    <cellStyle name="Warning Text 4 2 2" xfId="3798" xr:uid="{00000000-0005-0000-0000-0000DD0E0000}"/>
    <cellStyle name="Warning Text 4 3" xfId="3799" xr:uid="{00000000-0005-0000-0000-0000DE0E0000}"/>
    <cellStyle name="Warning Text 5" xfId="3800" xr:uid="{00000000-0005-0000-0000-0000DF0E0000}"/>
    <cellStyle name="Warning Text 5 2" xfId="3801" xr:uid="{00000000-0005-0000-0000-0000E00E0000}"/>
    <cellStyle name="Warning Text 5 2 2" xfId="3802" xr:uid="{00000000-0005-0000-0000-0000E10E0000}"/>
    <cellStyle name="Warning Text 5 3" xfId="3803" xr:uid="{00000000-0005-0000-0000-0000E20E0000}"/>
    <cellStyle name="Warning Text 6" xfId="3804" xr:uid="{00000000-0005-0000-0000-0000E30E0000}"/>
    <cellStyle name="Warning Text 6 2" xfId="3805" xr:uid="{00000000-0005-0000-0000-0000E40E0000}"/>
    <cellStyle name="Warning Text 6 2 2" xfId="3806" xr:uid="{00000000-0005-0000-0000-0000E50E0000}"/>
    <cellStyle name="Warning Text 6 3" xfId="3807" xr:uid="{00000000-0005-0000-0000-0000E60E0000}"/>
    <cellStyle name="Zboží" xfId="3808" xr:uid="{00000000-0005-0000-0000-0000E70E0000}"/>
    <cellStyle name="Zboží 2" xfId="3809" xr:uid="{00000000-0005-0000-0000-0000E80E0000}"/>
    <cellStyle name="Zboží 2 2" xfId="3810" xr:uid="{00000000-0005-0000-0000-0000E90E0000}"/>
    <cellStyle name="Zboží 3" xfId="3811" xr:uid="{00000000-0005-0000-0000-0000EA0E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90"/>
  <sheetViews>
    <sheetView workbookViewId="0">
      <selection activeCell="B6" sqref="B6"/>
    </sheetView>
  </sheetViews>
  <sheetFormatPr defaultRowHeight="12.75"/>
  <cols>
    <col min="1" max="1" width="3.5703125" style="191" bestFit="1" customWidth="1"/>
    <col min="2" max="2" width="73.28515625" style="52" customWidth="1"/>
    <col min="3" max="256" width="9.140625" style="33"/>
    <col min="257" max="257" width="3.5703125" style="33" bestFit="1" customWidth="1"/>
    <col min="258" max="258" width="73.28515625" style="33" customWidth="1"/>
    <col min="259" max="512" width="9.140625" style="33"/>
    <col min="513" max="513" width="3.5703125" style="33" bestFit="1" customWidth="1"/>
    <col min="514" max="514" width="73.28515625" style="33" customWidth="1"/>
    <col min="515" max="768" width="9.140625" style="33"/>
    <col min="769" max="769" width="3.5703125" style="33" bestFit="1" customWidth="1"/>
    <col min="770" max="770" width="73.28515625" style="33" customWidth="1"/>
    <col min="771" max="1024" width="9.140625" style="33"/>
    <col min="1025" max="1025" width="3.5703125" style="33" bestFit="1" customWidth="1"/>
    <col min="1026" max="1026" width="73.28515625" style="33" customWidth="1"/>
    <col min="1027" max="1280" width="9.140625" style="33"/>
    <col min="1281" max="1281" width="3.5703125" style="33" bestFit="1" customWidth="1"/>
    <col min="1282" max="1282" width="73.28515625" style="33" customWidth="1"/>
    <col min="1283" max="1536" width="9.140625" style="33"/>
    <col min="1537" max="1537" width="3.5703125" style="33" bestFit="1" customWidth="1"/>
    <col min="1538" max="1538" width="73.28515625" style="33" customWidth="1"/>
    <col min="1539" max="1792" width="9.140625" style="33"/>
    <col min="1793" max="1793" width="3.5703125" style="33" bestFit="1" customWidth="1"/>
    <col min="1794" max="1794" width="73.28515625" style="33" customWidth="1"/>
    <col min="1795" max="2048" width="9.140625" style="33"/>
    <col min="2049" max="2049" width="3.5703125" style="33" bestFit="1" customWidth="1"/>
    <col min="2050" max="2050" width="73.28515625" style="33" customWidth="1"/>
    <col min="2051" max="2304" width="9.140625" style="33"/>
    <col min="2305" max="2305" width="3.5703125" style="33" bestFit="1" customWidth="1"/>
    <col min="2306" max="2306" width="73.28515625" style="33" customWidth="1"/>
    <col min="2307" max="2560" width="9.140625" style="33"/>
    <col min="2561" max="2561" width="3.5703125" style="33" bestFit="1" customWidth="1"/>
    <col min="2562" max="2562" width="73.28515625" style="33" customWidth="1"/>
    <col min="2563" max="2816" width="9.140625" style="33"/>
    <col min="2817" max="2817" width="3.5703125" style="33" bestFit="1" customWidth="1"/>
    <col min="2818" max="2818" width="73.28515625" style="33" customWidth="1"/>
    <col min="2819" max="3072" width="9.140625" style="33"/>
    <col min="3073" max="3073" width="3.5703125" style="33" bestFit="1" customWidth="1"/>
    <col min="3074" max="3074" width="73.28515625" style="33" customWidth="1"/>
    <col min="3075" max="3328" width="9.140625" style="33"/>
    <col min="3329" max="3329" width="3.5703125" style="33" bestFit="1" customWidth="1"/>
    <col min="3330" max="3330" width="73.28515625" style="33" customWidth="1"/>
    <col min="3331" max="3584" width="9.140625" style="33"/>
    <col min="3585" max="3585" width="3.5703125" style="33" bestFit="1" customWidth="1"/>
    <col min="3586" max="3586" width="73.28515625" style="33" customWidth="1"/>
    <col min="3587" max="3840" width="9.140625" style="33"/>
    <col min="3841" max="3841" width="3.5703125" style="33" bestFit="1" customWidth="1"/>
    <col min="3842" max="3842" width="73.28515625" style="33" customWidth="1"/>
    <col min="3843" max="4096" width="9.140625" style="33"/>
    <col min="4097" max="4097" width="3.5703125" style="33" bestFit="1" customWidth="1"/>
    <col min="4098" max="4098" width="73.28515625" style="33" customWidth="1"/>
    <col min="4099" max="4352" width="9.140625" style="33"/>
    <col min="4353" max="4353" width="3.5703125" style="33" bestFit="1" customWidth="1"/>
    <col min="4354" max="4354" width="73.28515625" style="33" customWidth="1"/>
    <col min="4355" max="4608" width="9.140625" style="33"/>
    <col min="4609" max="4609" width="3.5703125" style="33" bestFit="1" customWidth="1"/>
    <col min="4610" max="4610" width="73.28515625" style="33" customWidth="1"/>
    <col min="4611" max="4864" width="9.140625" style="33"/>
    <col min="4865" max="4865" width="3.5703125" style="33" bestFit="1" customWidth="1"/>
    <col min="4866" max="4866" width="73.28515625" style="33" customWidth="1"/>
    <col min="4867" max="5120" width="9.140625" style="33"/>
    <col min="5121" max="5121" width="3.5703125" style="33" bestFit="1" customWidth="1"/>
    <col min="5122" max="5122" width="73.28515625" style="33" customWidth="1"/>
    <col min="5123" max="5376" width="9.140625" style="33"/>
    <col min="5377" max="5377" width="3.5703125" style="33" bestFit="1" customWidth="1"/>
    <col min="5378" max="5378" width="73.28515625" style="33" customWidth="1"/>
    <col min="5379" max="5632" width="9.140625" style="33"/>
    <col min="5633" max="5633" width="3.5703125" style="33" bestFit="1" customWidth="1"/>
    <col min="5634" max="5634" width="73.28515625" style="33" customWidth="1"/>
    <col min="5635" max="5888" width="9.140625" style="33"/>
    <col min="5889" max="5889" width="3.5703125" style="33" bestFit="1" customWidth="1"/>
    <col min="5890" max="5890" width="73.28515625" style="33" customWidth="1"/>
    <col min="5891" max="6144" width="9.140625" style="33"/>
    <col min="6145" max="6145" width="3.5703125" style="33" bestFit="1" customWidth="1"/>
    <col min="6146" max="6146" width="73.28515625" style="33" customWidth="1"/>
    <col min="6147" max="6400" width="9.140625" style="33"/>
    <col min="6401" max="6401" width="3.5703125" style="33" bestFit="1" customWidth="1"/>
    <col min="6402" max="6402" width="73.28515625" style="33" customWidth="1"/>
    <col min="6403" max="6656" width="9.140625" style="33"/>
    <col min="6657" max="6657" width="3.5703125" style="33" bestFit="1" customWidth="1"/>
    <col min="6658" max="6658" width="73.28515625" style="33" customWidth="1"/>
    <col min="6659" max="6912" width="9.140625" style="33"/>
    <col min="6913" max="6913" width="3.5703125" style="33" bestFit="1" customWidth="1"/>
    <col min="6914" max="6914" width="73.28515625" style="33" customWidth="1"/>
    <col min="6915" max="7168" width="9.140625" style="33"/>
    <col min="7169" max="7169" width="3.5703125" style="33" bestFit="1" customWidth="1"/>
    <col min="7170" max="7170" width="73.28515625" style="33" customWidth="1"/>
    <col min="7171" max="7424" width="9.140625" style="33"/>
    <col min="7425" max="7425" width="3.5703125" style="33" bestFit="1" customWidth="1"/>
    <col min="7426" max="7426" width="73.28515625" style="33" customWidth="1"/>
    <col min="7427" max="7680" width="9.140625" style="33"/>
    <col min="7681" max="7681" width="3.5703125" style="33" bestFit="1" customWidth="1"/>
    <col min="7682" max="7682" width="73.28515625" style="33" customWidth="1"/>
    <col min="7683" max="7936" width="9.140625" style="33"/>
    <col min="7937" max="7937" width="3.5703125" style="33" bestFit="1" customWidth="1"/>
    <col min="7938" max="7938" width="73.28515625" style="33" customWidth="1"/>
    <col min="7939" max="8192" width="9.140625" style="33"/>
    <col min="8193" max="8193" width="3.5703125" style="33" bestFit="1" customWidth="1"/>
    <col min="8194" max="8194" width="73.28515625" style="33" customWidth="1"/>
    <col min="8195" max="8448" width="9.140625" style="33"/>
    <col min="8449" max="8449" width="3.5703125" style="33" bestFit="1" customWidth="1"/>
    <col min="8450" max="8450" width="73.28515625" style="33" customWidth="1"/>
    <col min="8451" max="8704" width="9.140625" style="33"/>
    <col min="8705" max="8705" width="3.5703125" style="33" bestFit="1" customWidth="1"/>
    <col min="8706" max="8706" width="73.28515625" style="33" customWidth="1"/>
    <col min="8707" max="8960" width="9.140625" style="33"/>
    <col min="8961" max="8961" width="3.5703125" style="33" bestFit="1" customWidth="1"/>
    <col min="8962" max="8962" width="73.28515625" style="33" customWidth="1"/>
    <col min="8963" max="9216" width="9.140625" style="33"/>
    <col min="9217" max="9217" width="3.5703125" style="33" bestFit="1" customWidth="1"/>
    <col min="9218" max="9218" width="73.28515625" style="33" customWidth="1"/>
    <col min="9219" max="9472" width="9.140625" style="33"/>
    <col min="9473" max="9473" width="3.5703125" style="33" bestFit="1" customWidth="1"/>
    <col min="9474" max="9474" width="73.28515625" style="33" customWidth="1"/>
    <col min="9475" max="9728" width="9.140625" style="33"/>
    <col min="9729" max="9729" width="3.5703125" style="33" bestFit="1" customWidth="1"/>
    <col min="9730" max="9730" width="73.28515625" style="33" customWidth="1"/>
    <col min="9731" max="9984" width="9.140625" style="33"/>
    <col min="9985" max="9985" width="3.5703125" style="33" bestFit="1" customWidth="1"/>
    <col min="9986" max="9986" width="73.28515625" style="33" customWidth="1"/>
    <col min="9987" max="10240" width="9.140625" style="33"/>
    <col min="10241" max="10241" width="3.5703125" style="33" bestFit="1" customWidth="1"/>
    <col min="10242" max="10242" width="73.28515625" style="33" customWidth="1"/>
    <col min="10243" max="10496" width="9.140625" style="33"/>
    <col min="10497" max="10497" width="3.5703125" style="33" bestFit="1" customWidth="1"/>
    <col min="10498" max="10498" width="73.28515625" style="33" customWidth="1"/>
    <col min="10499" max="10752" width="9.140625" style="33"/>
    <col min="10753" max="10753" width="3.5703125" style="33" bestFit="1" customWidth="1"/>
    <col min="10754" max="10754" width="73.28515625" style="33" customWidth="1"/>
    <col min="10755" max="11008" width="9.140625" style="33"/>
    <col min="11009" max="11009" width="3.5703125" style="33" bestFit="1" customWidth="1"/>
    <col min="11010" max="11010" width="73.28515625" style="33" customWidth="1"/>
    <col min="11011" max="11264" width="9.140625" style="33"/>
    <col min="11265" max="11265" width="3.5703125" style="33" bestFit="1" customWidth="1"/>
    <col min="11266" max="11266" width="73.28515625" style="33" customWidth="1"/>
    <col min="11267" max="11520" width="9.140625" style="33"/>
    <col min="11521" max="11521" width="3.5703125" style="33" bestFit="1" customWidth="1"/>
    <col min="11522" max="11522" width="73.28515625" style="33" customWidth="1"/>
    <col min="11523" max="11776" width="9.140625" style="33"/>
    <col min="11777" max="11777" width="3.5703125" style="33" bestFit="1" customWidth="1"/>
    <col min="11778" max="11778" width="73.28515625" style="33" customWidth="1"/>
    <col min="11779" max="12032" width="9.140625" style="33"/>
    <col min="12033" max="12033" width="3.5703125" style="33" bestFit="1" customWidth="1"/>
    <col min="12034" max="12034" width="73.28515625" style="33" customWidth="1"/>
    <col min="12035" max="12288" width="9.140625" style="33"/>
    <col min="12289" max="12289" width="3.5703125" style="33" bestFit="1" customWidth="1"/>
    <col min="12290" max="12290" width="73.28515625" style="33" customWidth="1"/>
    <col min="12291" max="12544" width="9.140625" style="33"/>
    <col min="12545" max="12545" width="3.5703125" style="33" bestFit="1" customWidth="1"/>
    <col min="12546" max="12546" width="73.28515625" style="33" customWidth="1"/>
    <col min="12547" max="12800" width="9.140625" style="33"/>
    <col min="12801" max="12801" width="3.5703125" style="33" bestFit="1" customWidth="1"/>
    <col min="12802" max="12802" width="73.28515625" style="33" customWidth="1"/>
    <col min="12803" max="13056" width="9.140625" style="33"/>
    <col min="13057" max="13057" width="3.5703125" style="33" bestFit="1" customWidth="1"/>
    <col min="13058" max="13058" width="73.28515625" style="33" customWidth="1"/>
    <col min="13059" max="13312" width="9.140625" style="33"/>
    <col min="13313" max="13313" width="3.5703125" style="33" bestFit="1" customWidth="1"/>
    <col min="13314" max="13314" width="73.28515625" style="33" customWidth="1"/>
    <col min="13315" max="13568" width="9.140625" style="33"/>
    <col min="13569" max="13569" width="3.5703125" style="33" bestFit="1" customWidth="1"/>
    <col min="13570" max="13570" width="73.28515625" style="33" customWidth="1"/>
    <col min="13571" max="13824" width="9.140625" style="33"/>
    <col min="13825" max="13825" width="3.5703125" style="33" bestFit="1" customWidth="1"/>
    <col min="13826" max="13826" width="73.28515625" style="33" customWidth="1"/>
    <col min="13827" max="14080" width="9.140625" style="33"/>
    <col min="14081" max="14081" width="3.5703125" style="33" bestFit="1" customWidth="1"/>
    <col min="14082" max="14082" width="73.28515625" style="33" customWidth="1"/>
    <col min="14083" max="14336" width="9.140625" style="33"/>
    <col min="14337" max="14337" width="3.5703125" style="33" bestFit="1" customWidth="1"/>
    <col min="14338" max="14338" width="73.28515625" style="33" customWidth="1"/>
    <col min="14339" max="14592" width="9.140625" style="33"/>
    <col min="14593" max="14593" width="3.5703125" style="33" bestFit="1" customWidth="1"/>
    <col min="14594" max="14594" width="73.28515625" style="33" customWidth="1"/>
    <col min="14595" max="14848" width="9.140625" style="33"/>
    <col min="14849" max="14849" width="3.5703125" style="33" bestFit="1" customWidth="1"/>
    <col min="14850" max="14850" width="73.28515625" style="33" customWidth="1"/>
    <col min="14851" max="15104" width="9.140625" style="33"/>
    <col min="15105" max="15105" width="3.5703125" style="33" bestFit="1" customWidth="1"/>
    <col min="15106" max="15106" width="73.28515625" style="33" customWidth="1"/>
    <col min="15107" max="15360" width="9.140625" style="33"/>
    <col min="15361" max="15361" width="3.5703125" style="33" bestFit="1" customWidth="1"/>
    <col min="15362" max="15362" width="73.28515625" style="33" customWidth="1"/>
    <col min="15363" max="15616" width="9.140625" style="33"/>
    <col min="15617" max="15617" width="3.5703125" style="33" bestFit="1" customWidth="1"/>
    <col min="15618" max="15618" width="73.28515625" style="33" customWidth="1"/>
    <col min="15619" max="15872" width="9.140625" style="33"/>
    <col min="15873" max="15873" width="3.5703125" style="33" bestFit="1" customWidth="1"/>
    <col min="15874" max="15874" width="73.28515625" style="33" customWidth="1"/>
    <col min="15875" max="16128" width="9.140625" style="33"/>
    <col min="16129" max="16129" width="3.5703125" style="33" bestFit="1" customWidth="1"/>
    <col min="16130" max="16130" width="73.28515625" style="33" customWidth="1"/>
    <col min="16131" max="16384" width="9.140625" style="33"/>
  </cols>
  <sheetData>
    <row r="2" spans="1:2" ht="46.5">
      <c r="A2" s="190"/>
      <c r="B2" s="32" t="s">
        <v>78</v>
      </c>
    </row>
    <row r="5" spans="1:2" ht="76.5">
      <c r="B5" s="34" t="s">
        <v>79</v>
      </c>
    </row>
    <row r="6" spans="1:2" ht="28.5" customHeight="1">
      <c r="B6" s="34" t="s">
        <v>80</v>
      </c>
    </row>
    <row r="7" spans="1:2" ht="38.25">
      <c r="B7" s="34" t="s">
        <v>81</v>
      </c>
    </row>
    <row r="8" spans="1:2">
      <c r="B8" s="35"/>
    </row>
    <row r="9" spans="1:2" ht="25.5">
      <c r="B9" s="34" t="s">
        <v>82</v>
      </c>
    </row>
    <row r="10" spans="1:2" ht="25.5">
      <c r="B10" s="34" t="s">
        <v>83</v>
      </c>
    </row>
    <row r="11" spans="1:2">
      <c r="B11" s="36"/>
    </row>
    <row r="12" spans="1:2" ht="15.75">
      <c r="A12" s="37"/>
      <c r="B12" s="38" t="s">
        <v>84</v>
      </c>
    </row>
    <row r="13" spans="1:2">
      <c r="A13" s="39"/>
      <c r="B13" s="40"/>
    </row>
    <row r="14" spans="1:2" ht="25.5">
      <c r="A14" s="42" t="s">
        <v>85</v>
      </c>
      <c r="B14" s="41" t="s">
        <v>86</v>
      </c>
    </row>
    <row r="15" spans="1:2">
      <c r="A15" s="42"/>
      <c r="B15" s="41" t="s">
        <v>87</v>
      </c>
    </row>
    <row r="16" spans="1:2" ht="25.5">
      <c r="A16" s="42"/>
      <c r="B16" s="41" t="s">
        <v>88</v>
      </c>
    </row>
    <row r="17" spans="1:2">
      <c r="A17" s="42"/>
      <c r="B17" s="41" t="s">
        <v>89</v>
      </c>
    </row>
    <row r="18" spans="1:2" ht="25.5">
      <c r="A18" s="42" t="s">
        <v>90</v>
      </c>
      <c r="B18" s="41" t="s">
        <v>91</v>
      </c>
    </row>
    <row r="19" spans="1:2">
      <c r="A19" s="42"/>
      <c r="B19" s="41" t="s">
        <v>92</v>
      </c>
    </row>
    <row r="20" spans="1:2" ht="25.5">
      <c r="A20" s="42" t="s">
        <v>93</v>
      </c>
      <c r="B20" s="41" t="s">
        <v>94</v>
      </c>
    </row>
    <row r="21" spans="1:2" ht="38.25">
      <c r="A21" s="42" t="s">
        <v>95</v>
      </c>
      <c r="B21" s="41" t="s">
        <v>450</v>
      </c>
    </row>
    <row r="22" spans="1:2">
      <c r="A22" s="42"/>
      <c r="B22" s="41"/>
    </row>
    <row r="23" spans="1:2" ht="38.25">
      <c r="A23" s="42" t="s">
        <v>96</v>
      </c>
      <c r="B23" s="41" t="s">
        <v>451</v>
      </c>
    </row>
    <row r="24" spans="1:2">
      <c r="A24" s="42"/>
      <c r="B24" s="41"/>
    </row>
    <row r="25" spans="1:2">
      <c r="A25" s="42" t="s">
        <v>97</v>
      </c>
      <c r="B25" s="43" t="s">
        <v>98</v>
      </c>
    </row>
    <row r="26" spans="1:2">
      <c r="A26" s="42"/>
      <c r="B26" s="43" t="s">
        <v>99</v>
      </c>
    </row>
    <row r="27" spans="1:2">
      <c r="A27" s="42"/>
      <c r="B27" s="43" t="s">
        <v>100</v>
      </c>
    </row>
    <row r="28" spans="1:2" ht="25.5">
      <c r="A28" s="42"/>
      <c r="B28" s="43" t="s">
        <v>101</v>
      </c>
    </row>
    <row r="29" spans="1:2">
      <c r="A29" s="42"/>
      <c r="B29" s="43"/>
    </row>
    <row r="30" spans="1:2" ht="15.75">
      <c r="A30" s="37"/>
      <c r="B30" s="38" t="s">
        <v>102</v>
      </c>
    </row>
    <row r="31" spans="1:2">
      <c r="A31" s="39"/>
      <c r="B31" s="40"/>
    </row>
    <row r="32" spans="1:2" ht="25.5">
      <c r="A32" s="42" t="s">
        <v>85</v>
      </c>
      <c r="B32" s="41" t="s">
        <v>103</v>
      </c>
    </row>
    <row r="33" spans="1:2">
      <c r="A33" s="42"/>
      <c r="B33" s="41" t="s">
        <v>87</v>
      </c>
    </row>
    <row r="34" spans="1:2">
      <c r="A34" s="42"/>
      <c r="B34" s="41" t="s">
        <v>104</v>
      </c>
    </row>
    <row r="35" spans="1:2">
      <c r="A35" s="42"/>
      <c r="B35" s="41" t="s">
        <v>105</v>
      </c>
    </row>
    <row r="36" spans="1:2" ht="25.5">
      <c r="A36" s="42"/>
      <c r="B36" s="41" t="s">
        <v>106</v>
      </c>
    </row>
    <row r="37" spans="1:2">
      <c r="A37" s="42"/>
      <c r="B37" s="41" t="s">
        <v>107</v>
      </c>
    </row>
    <row r="38" spans="1:2">
      <c r="A38" s="42"/>
      <c r="B38" s="41" t="s">
        <v>108</v>
      </c>
    </row>
    <row r="39" spans="1:2" ht="25.5">
      <c r="A39" s="42"/>
      <c r="B39" s="41" t="s">
        <v>109</v>
      </c>
    </row>
    <row r="40" spans="1:2">
      <c r="A40" s="42"/>
      <c r="B40" s="41" t="s">
        <v>110</v>
      </c>
    </row>
    <row r="41" spans="1:2" ht="25.5">
      <c r="A41" s="42"/>
      <c r="B41" s="41" t="s">
        <v>111</v>
      </c>
    </row>
    <row r="42" spans="1:2">
      <c r="A42" s="42"/>
      <c r="B42" s="41" t="s">
        <v>112</v>
      </c>
    </row>
    <row r="43" spans="1:2" ht="25.5">
      <c r="A43" s="42"/>
      <c r="B43" s="41" t="s">
        <v>113</v>
      </c>
    </row>
    <row r="44" spans="1:2" ht="25.5">
      <c r="A44" s="42" t="s">
        <v>90</v>
      </c>
      <c r="B44" s="41" t="s">
        <v>114</v>
      </c>
    </row>
    <row r="45" spans="1:2">
      <c r="A45" s="42"/>
      <c r="B45" s="41" t="s">
        <v>115</v>
      </c>
    </row>
    <row r="46" spans="1:2" ht="25.5">
      <c r="A46" s="42"/>
      <c r="B46" s="41" t="s">
        <v>116</v>
      </c>
    </row>
    <row r="47" spans="1:2">
      <c r="A47" s="42"/>
      <c r="B47" s="41" t="s">
        <v>117</v>
      </c>
    </row>
    <row r="48" spans="1:2">
      <c r="A48" s="42"/>
      <c r="B48" s="41" t="s">
        <v>118</v>
      </c>
    </row>
    <row r="49" spans="1:2">
      <c r="A49" s="42"/>
      <c r="B49" s="41" t="s">
        <v>119</v>
      </c>
    </row>
    <row r="50" spans="1:2" ht="25.5">
      <c r="A50" s="42" t="s">
        <v>93</v>
      </c>
      <c r="B50" s="41" t="s">
        <v>120</v>
      </c>
    </row>
    <row r="51" spans="1:2">
      <c r="A51" s="42"/>
      <c r="B51" s="41" t="s">
        <v>121</v>
      </c>
    </row>
    <row r="52" spans="1:2" ht="25.5">
      <c r="A52" s="42" t="s">
        <v>96</v>
      </c>
      <c r="B52" s="41" t="s">
        <v>122</v>
      </c>
    </row>
    <row r="53" spans="1:2">
      <c r="A53" s="42"/>
      <c r="B53" s="41" t="s">
        <v>123</v>
      </c>
    </row>
    <row r="54" spans="1:2" ht="25.5">
      <c r="A54" s="42" t="s">
        <v>97</v>
      </c>
      <c r="B54" s="41" t="s">
        <v>124</v>
      </c>
    </row>
    <row r="55" spans="1:2">
      <c r="A55" s="42"/>
      <c r="B55" s="41" t="s">
        <v>125</v>
      </c>
    </row>
    <row r="56" spans="1:2" ht="25.5">
      <c r="A56" s="42" t="s">
        <v>126</v>
      </c>
      <c r="B56" s="41" t="s">
        <v>127</v>
      </c>
    </row>
    <row r="57" spans="1:2">
      <c r="A57" s="42"/>
      <c r="B57" s="41" t="s">
        <v>128</v>
      </c>
    </row>
    <row r="58" spans="1:2" ht="25.5">
      <c r="A58" s="42" t="s">
        <v>129</v>
      </c>
      <c r="B58" s="41" t="s">
        <v>130</v>
      </c>
    </row>
    <row r="59" spans="1:2">
      <c r="A59" s="42"/>
      <c r="B59" s="41" t="s">
        <v>131</v>
      </c>
    </row>
    <row r="60" spans="1:2">
      <c r="A60" s="42"/>
      <c r="B60" s="41" t="s">
        <v>132</v>
      </c>
    </row>
    <row r="61" spans="1:2">
      <c r="A61" s="42" t="s">
        <v>133</v>
      </c>
      <c r="B61" s="41" t="s">
        <v>134</v>
      </c>
    </row>
    <row r="62" spans="1:2" ht="25.5">
      <c r="A62" s="42"/>
      <c r="B62" s="41" t="s">
        <v>135</v>
      </c>
    </row>
    <row r="64" spans="1:2" ht="15.75">
      <c r="A64" s="37"/>
      <c r="B64" s="38" t="s">
        <v>136</v>
      </c>
    </row>
    <row r="65" spans="1:2">
      <c r="A65" s="42"/>
      <c r="B65" s="43"/>
    </row>
    <row r="66" spans="1:2" ht="25.5">
      <c r="A66" s="42" t="s">
        <v>85</v>
      </c>
      <c r="B66" s="41" t="s">
        <v>137</v>
      </c>
    </row>
    <row r="67" spans="1:2" ht="25.5">
      <c r="A67" s="42"/>
      <c r="B67" s="41" t="s">
        <v>138</v>
      </c>
    </row>
    <row r="68" spans="1:2" ht="25.5">
      <c r="A68" s="42"/>
      <c r="B68" s="41" t="s">
        <v>139</v>
      </c>
    </row>
    <row r="69" spans="1:2" ht="25.5">
      <c r="A69" s="42"/>
      <c r="B69" s="41" t="s">
        <v>140</v>
      </c>
    </row>
    <row r="70" spans="1:2" ht="25.5">
      <c r="A70" s="42" t="s">
        <v>90</v>
      </c>
      <c r="B70" s="41" t="s">
        <v>141</v>
      </c>
    </row>
    <row r="71" spans="1:2">
      <c r="A71" s="42"/>
      <c r="B71" s="41" t="s">
        <v>142</v>
      </c>
    </row>
    <row r="72" spans="1:2">
      <c r="A72" s="42"/>
      <c r="B72" s="41" t="s">
        <v>143</v>
      </c>
    </row>
    <row r="73" spans="1:2">
      <c r="A73" s="42"/>
      <c r="B73" s="41" t="s">
        <v>144</v>
      </c>
    </row>
    <row r="74" spans="1:2">
      <c r="A74" s="42"/>
      <c r="B74" s="41" t="s">
        <v>145</v>
      </c>
    </row>
    <row r="75" spans="1:2">
      <c r="A75" s="42"/>
      <c r="B75" s="41" t="s">
        <v>146</v>
      </c>
    </row>
    <row r="76" spans="1:2">
      <c r="A76" s="42"/>
      <c r="B76" s="41" t="s">
        <v>147</v>
      </c>
    </row>
    <row r="77" spans="1:2">
      <c r="A77" s="42"/>
      <c r="B77" s="41" t="s">
        <v>148</v>
      </c>
    </row>
    <row r="78" spans="1:2" ht="25.5">
      <c r="A78" s="42" t="s">
        <v>93</v>
      </c>
      <c r="B78" s="41" t="s">
        <v>149</v>
      </c>
    </row>
    <row r="79" spans="1:2" ht="25.5">
      <c r="A79" s="42"/>
      <c r="B79" s="41" t="s">
        <v>150</v>
      </c>
    </row>
    <row r="80" spans="1:2">
      <c r="A80" s="42"/>
      <c r="B80" s="41" t="s">
        <v>151</v>
      </c>
    </row>
    <row r="81" spans="1:2" ht="25.5">
      <c r="A81" s="42" t="s">
        <v>95</v>
      </c>
      <c r="B81" s="41" t="s">
        <v>152</v>
      </c>
    </row>
    <row r="82" spans="1:2" ht="25.5">
      <c r="A82" s="42"/>
      <c r="B82" s="41" t="s">
        <v>153</v>
      </c>
    </row>
    <row r="83" spans="1:2">
      <c r="A83" s="42"/>
      <c r="B83" s="41" t="s">
        <v>154</v>
      </c>
    </row>
    <row r="84" spans="1:2" ht="25.5">
      <c r="A84" s="42" t="s">
        <v>96</v>
      </c>
      <c r="B84" s="41" t="s">
        <v>155</v>
      </c>
    </row>
    <row r="85" spans="1:2">
      <c r="A85" s="42"/>
      <c r="B85" s="41" t="s">
        <v>156</v>
      </c>
    </row>
    <row r="86" spans="1:2" ht="25.5">
      <c r="A86" s="42"/>
      <c r="B86" s="41" t="s">
        <v>157</v>
      </c>
    </row>
    <row r="87" spans="1:2">
      <c r="A87" s="42"/>
      <c r="B87" s="41" t="s">
        <v>158</v>
      </c>
    </row>
    <row r="88" spans="1:2">
      <c r="A88" s="42"/>
      <c r="B88" s="41" t="s">
        <v>159</v>
      </c>
    </row>
    <row r="89" spans="1:2" ht="25.5">
      <c r="A89" s="42" t="s">
        <v>97</v>
      </c>
      <c r="B89" s="41" t="s">
        <v>160</v>
      </c>
    </row>
    <row r="90" spans="1:2">
      <c r="A90" s="42" t="s">
        <v>126</v>
      </c>
      <c r="B90" s="43" t="s">
        <v>98</v>
      </c>
    </row>
    <row r="91" spans="1:2">
      <c r="A91" s="42"/>
      <c r="B91" s="43" t="s">
        <v>161</v>
      </c>
    </row>
    <row r="92" spans="1:2" ht="25.5">
      <c r="A92" s="42"/>
      <c r="B92" s="43" t="s">
        <v>162</v>
      </c>
    </row>
    <row r="93" spans="1:2">
      <c r="A93" s="42"/>
      <c r="B93" s="43" t="s">
        <v>163</v>
      </c>
    </row>
    <row r="94" spans="1:2">
      <c r="A94" s="42"/>
      <c r="B94" s="43" t="s">
        <v>164</v>
      </c>
    </row>
    <row r="95" spans="1:2" ht="25.5">
      <c r="A95" s="42"/>
      <c r="B95" s="43" t="s">
        <v>165</v>
      </c>
    </row>
    <row r="96" spans="1:2">
      <c r="A96" s="42"/>
      <c r="B96" s="43" t="s">
        <v>166</v>
      </c>
    </row>
    <row r="97" spans="1:2">
      <c r="A97" s="42"/>
      <c r="B97" s="43" t="s">
        <v>167</v>
      </c>
    </row>
    <row r="99" spans="1:2" ht="15.75">
      <c r="A99" s="37"/>
      <c r="B99" s="38" t="s">
        <v>168</v>
      </c>
    </row>
    <row r="100" spans="1:2">
      <c r="A100" s="39"/>
      <c r="B100" s="40"/>
    </row>
    <row r="101" spans="1:2">
      <c r="A101" s="42" t="s">
        <v>1</v>
      </c>
      <c r="B101" s="41" t="s">
        <v>169</v>
      </c>
    </row>
    <row r="102" spans="1:2">
      <c r="A102" s="42" t="s">
        <v>85</v>
      </c>
      <c r="B102" s="41" t="s">
        <v>170</v>
      </c>
    </row>
    <row r="103" spans="1:2">
      <c r="A103" s="42" t="s">
        <v>90</v>
      </c>
      <c r="B103" s="41" t="s">
        <v>171</v>
      </c>
    </row>
    <row r="104" spans="1:2">
      <c r="A104" s="42"/>
      <c r="B104" s="41" t="s">
        <v>172</v>
      </c>
    </row>
    <row r="105" spans="1:2">
      <c r="A105" s="42"/>
      <c r="B105" s="41" t="s">
        <v>173</v>
      </c>
    </row>
    <row r="106" spans="1:2">
      <c r="A106" s="42"/>
      <c r="B106" s="41" t="s">
        <v>174</v>
      </c>
    </row>
    <row r="107" spans="1:2">
      <c r="A107" s="42"/>
      <c r="B107" s="41"/>
    </row>
    <row r="108" spans="1:2">
      <c r="A108" s="42" t="s">
        <v>2</v>
      </c>
      <c r="B108" s="41" t="s">
        <v>175</v>
      </c>
    </row>
    <row r="109" spans="1:2" ht="25.5">
      <c r="A109" s="42" t="s">
        <v>85</v>
      </c>
      <c r="B109" s="41" t="s">
        <v>176</v>
      </c>
    </row>
    <row r="110" spans="1:2">
      <c r="A110" s="42"/>
      <c r="B110" s="41" t="s">
        <v>177</v>
      </c>
    </row>
    <row r="111" spans="1:2">
      <c r="A111" s="42"/>
      <c r="B111" s="41" t="s">
        <v>172</v>
      </c>
    </row>
    <row r="112" spans="1:2" ht="25.5">
      <c r="A112" s="42"/>
      <c r="B112" s="41" t="s">
        <v>178</v>
      </c>
    </row>
    <row r="113" spans="1:2" ht="25.5">
      <c r="A113" s="42"/>
      <c r="B113" s="41" t="s">
        <v>179</v>
      </c>
    </row>
    <row r="114" spans="1:2">
      <c r="A114" s="42"/>
      <c r="B114" s="41" t="s">
        <v>180</v>
      </c>
    </row>
    <row r="115" spans="1:2">
      <c r="A115" s="42"/>
      <c r="B115" s="41" t="s">
        <v>181</v>
      </c>
    </row>
    <row r="116" spans="1:2" ht="25.5">
      <c r="A116" s="42" t="s">
        <v>90</v>
      </c>
      <c r="B116" s="41" t="s">
        <v>452</v>
      </c>
    </row>
    <row r="117" spans="1:2">
      <c r="A117" s="42"/>
      <c r="B117" s="41"/>
    </row>
    <row r="118" spans="1:2">
      <c r="A118" s="42" t="s">
        <v>3</v>
      </c>
      <c r="B118" s="41" t="s">
        <v>182</v>
      </c>
    </row>
    <row r="119" spans="1:2" ht="25.5">
      <c r="A119" s="42" t="s">
        <v>85</v>
      </c>
      <c r="B119" s="41" t="s">
        <v>453</v>
      </c>
    </row>
    <row r="120" spans="1:2" ht="25.5">
      <c r="A120" s="42" t="s">
        <v>90</v>
      </c>
      <c r="B120" s="41" t="s">
        <v>183</v>
      </c>
    </row>
    <row r="121" spans="1:2">
      <c r="A121" s="42"/>
      <c r="B121" s="41" t="s">
        <v>184</v>
      </c>
    </row>
    <row r="122" spans="1:2">
      <c r="A122" s="42"/>
      <c r="B122" s="41" t="s">
        <v>185</v>
      </c>
    </row>
    <row r="123" spans="1:2">
      <c r="A123" s="42"/>
      <c r="B123" s="41" t="s">
        <v>186</v>
      </c>
    </row>
    <row r="124" spans="1:2" ht="25.5">
      <c r="A124" s="42" t="s">
        <v>93</v>
      </c>
      <c r="B124" s="41" t="s">
        <v>454</v>
      </c>
    </row>
    <row r="125" spans="1:2">
      <c r="A125" s="42"/>
      <c r="B125" s="41"/>
    </row>
    <row r="126" spans="1:2">
      <c r="A126" s="42"/>
      <c r="B126" s="41"/>
    </row>
    <row r="127" spans="1:2">
      <c r="A127" s="42" t="s">
        <v>187</v>
      </c>
      <c r="B127" s="41" t="s">
        <v>188</v>
      </c>
    </row>
    <row r="128" spans="1:2" ht="25.5">
      <c r="A128" s="42" t="s">
        <v>85</v>
      </c>
      <c r="B128" s="41" t="s">
        <v>455</v>
      </c>
    </row>
    <row r="129" spans="1:2">
      <c r="A129" s="42"/>
      <c r="B129" s="41" t="s">
        <v>87</v>
      </c>
    </row>
    <row r="130" spans="1:2" ht="25.5">
      <c r="A130" s="42"/>
      <c r="B130" s="41" t="s">
        <v>178</v>
      </c>
    </row>
    <row r="131" spans="1:2">
      <c r="A131" s="42"/>
      <c r="B131" s="41" t="s">
        <v>189</v>
      </c>
    </row>
    <row r="132" spans="1:2">
      <c r="A132" s="42"/>
      <c r="B132" s="41" t="s">
        <v>190</v>
      </c>
    </row>
    <row r="133" spans="1:2">
      <c r="A133" s="42"/>
      <c r="B133" s="41" t="s">
        <v>191</v>
      </c>
    </row>
    <row r="134" spans="1:2">
      <c r="A134" s="42"/>
      <c r="B134" s="41" t="s">
        <v>192</v>
      </c>
    </row>
    <row r="135" spans="1:2">
      <c r="A135" s="42"/>
      <c r="B135" s="41" t="s">
        <v>456</v>
      </c>
    </row>
    <row r="136" spans="1:2">
      <c r="A136" s="42" t="s">
        <v>193</v>
      </c>
      <c r="B136" s="41" t="s">
        <v>194</v>
      </c>
    </row>
    <row r="137" spans="1:2" ht="25.5">
      <c r="A137" s="42" t="s">
        <v>85</v>
      </c>
      <c r="B137" s="41" t="s">
        <v>457</v>
      </c>
    </row>
    <row r="138" spans="1:2" ht="25.5">
      <c r="A138" s="42"/>
      <c r="B138" s="41" t="s">
        <v>195</v>
      </c>
    </row>
    <row r="139" spans="1:2">
      <c r="A139" s="42"/>
      <c r="B139" s="41" t="s">
        <v>196</v>
      </c>
    </row>
    <row r="140" spans="1:2">
      <c r="A140" s="42"/>
      <c r="B140" s="41" t="s">
        <v>197</v>
      </c>
    </row>
    <row r="141" spans="1:2">
      <c r="A141" s="42"/>
      <c r="B141" s="41" t="s">
        <v>198</v>
      </c>
    </row>
    <row r="142" spans="1:2">
      <c r="A142" s="42"/>
      <c r="B142" s="41" t="s">
        <v>199</v>
      </c>
    </row>
    <row r="143" spans="1:2">
      <c r="A143" s="42"/>
      <c r="B143" s="41"/>
    </row>
    <row r="144" spans="1:2">
      <c r="A144" s="42" t="s">
        <v>200</v>
      </c>
      <c r="B144" s="41" t="s">
        <v>201</v>
      </c>
    </row>
    <row r="145" spans="1:2" ht="25.5">
      <c r="A145" s="42" t="s">
        <v>85</v>
      </c>
      <c r="B145" s="41" t="s">
        <v>202</v>
      </c>
    </row>
    <row r="146" spans="1:2">
      <c r="A146" s="42"/>
      <c r="B146" s="41" t="s">
        <v>203</v>
      </c>
    </row>
    <row r="147" spans="1:2" ht="25.5">
      <c r="A147" s="42"/>
      <c r="B147" s="41" t="s">
        <v>204</v>
      </c>
    </row>
    <row r="148" spans="1:2">
      <c r="A148" s="42"/>
      <c r="B148" s="41" t="s">
        <v>205</v>
      </c>
    </row>
    <row r="149" spans="1:2">
      <c r="A149" s="42"/>
      <c r="B149" s="41" t="s">
        <v>206</v>
      </c>
    </row>
    <row r="150" spans="1:2">
      <c r="A150" s="42" t="s">
        <v>90</v>
      </c>
      <c r="B150" s="41" t="s">
        <v>207</v>
      </c>
    </row>
    <row r="151" spans="1:2">
      <c r="A151" s="42"/>
      <c r="B151" s="41"/>
    </row>
    <row r="152" spans="1:2" ht="15.75">
      <c r="A152" s="192"/>
      <c r="B152" s="44" t="s">
        <v>208</v>
      </c>
    </row>
    <row r="153" spans="1:2">
      <c r="B153" s="45"/>
    </row>
    <row r="154" spans="1:2" ht="25.5">
      <c r="A154" s="193" t="s">
        <v>85</v>
      </c>
      <c r="B154" s="46" t="s">
        <v>209</v>
      </c>
    </row>
    <row r="155" spans="1:2">
      <c r="A155" s="193"/>
      <c r="B155" s="46" t="s">
        <v>210</v>
      </c>
    </row>
    <row r="156" spans="1:2">
      <c r="A156" s="193" t="s">
        <v>90</v>
      </c>
      <c r="B156" s="46" t="s">
        <v>211</v>
      </c>
    </row>
    <row r="157" spans="1:2">
      <c r="A157" s="193"/>
      <c r="B157" s="46" t="s">
        <v>212</v>
      </c>
    </row>
    <row r="158" spans="1:2" ht="25.5">
      <c r="A158" s="193"/>
      <c r="B158" s="46" t="s">
        <v>213</v>
      </c>
    </row>
    <row r="159" spans="1:2">
      <c r="A159" s="193"/>
      <c r="B159" s="46" t="s">
        <v>214</v>
      </c>
    </row>
    <row r="160" spans="1:2">
      <c r="A160" s="193"/>
      <c r="B160" s="46" t="s">
        <v>215</v>
      </c>
    </row>
    <row r="161" spans="1:2">
      <c r="A161" s="193"/>
      <c r="B161" s="46" t="s">
        <v>216</v>
      </c>
    </row>
    <row r="162" spans="1:2">
      <c r="A162" s="193"/>
      <c r="B162" s="46" t="s">
        <v>217</v>
      </c>
    </row>
    <row r="163" spans="1:2">
      <c r="A163" s="193"/>
      <c r="B163" s="46" t="s">
        <v>218</v>
      </c>
    </row>
    <row r="164" spans="1:2">
      <c r="A164" s="193"/>
      <c r="B164" s="46" t="s">
        <v>219</v>
      </c>
    </row>
    <row r="165" spans="1:2">
      <c r="A165" s="193" t="s">
        <v>93</v>
      </c>
      <c r="B165" s="46" t="s">
        <v>220</v>
      </c>
    </row>
    <row r="166" spans="1:2">
      <c r="A166" s="193"/>
      <c r="B166" s="46"/>
    </row>
    <row r="167" spans="1:2">
      <c r="A167" s="193"/>
    </row>
    <row r="168" spans="1:2" ht="15.75">
      <c r="A168" s="192"/>
      <c r="B168" s="44" t="s">
        <v>226</v>
      </c>
    </row>
    <row r="169" spans="1:2">
      <c r="B169" s="45"/>
    </row>
    <row r="170" spans="1:2">
      <c r="A170" s="193" t="s">
        <v>85</v>
      </c>
      <c r="B170" s="46" t="s">
        <v>227</v>
      </c>
    </row>
    <row r="171" spans="1:2" ht="25.5">
      <c r="A171" s="193"/>
      <c r="B171" s="46" t="s">
        <v>228</v>
      </c>
    </row>
    <row r="172" spans="1:2" ht="25.5">
      <c r="A172" s="193" t="s">
        <v>90</v>
      </c>
      <c r="B172" s="46" t="s">
        <v>229</v>
      </c>
    </row>
    <row r="173" spans="1:2" ht="25.5">
      <c r="A173" s="193"/>
      <c r="B173" s="46" t="s">
        <v>230</v>
      </c>
    </row>
    <row r="174" spans="1:2">
      <c r="A174" s="193"/>
      <c r="B174" s="46" t="s">
        <v>222</v>
      </c>
    </row>
    <row r="175" spans="1:2">
      <c r="A175" s="193"/>
      <c r="B175" s="46" t="s">
        <v>231</v>
      </c>
    </row>
    <row r="176" spans="1:2" ht="25.5">
      <c r="A176" s="193"/>
      <c r="B176" s="46" t="s">
        <v>232</v>
      </c>
    </row>
    <row r="177" spans="1:2">
      <c r="A177" s="193"/>
      <c r="B177" s="46" t="s">
        <v>158</v>
      </c>
    </row>
    <row r="178" spans="1:2">
      <c r="A178" s="193"/>
      <c r="B178" s="46" t="s">
        <v>233</v>
      </c>
    </row>
    <row r="179" spans="1:2" ht="25.5">
      <c r="A179" s="193"/>
      <c r="B179" s="46" t="s">
        <v>234</v>
      </c>
    </row>
    <row r="180" spans="1:2" ht="25.5">
      <c r="A180" s="193"/>
      <c r="B180" s="46" t="s">
        <v>235</v>
      </c>
    </row>
    <row r="181" spans="1:2">
      <c r="A181" s="193"/>
      <c r="B181" s="46" t="s">
        <v>236</v>
      </c>
    </row>
    <row r="182" spans="1:2">
      <c r="A182" s="193"/>
      <c r="B182" s="46" t="s">
        <v>237</v>
      </c>
    </row>
    <row r="183" spans="1:2">
      <c r="A183" s="193"/>
      <c r="B183" s="46" t="s">
        <v>238</v>
      </c>
    </row>
    <row r="184" spans="1:2" ht="25.5">
      <c r="A184" s="193"/>
      <c r="B184" s="46" t="s">
        <v>239</v>
      </c>
    </row>
    <row r="185" spans="1:2">
      <c r="A185" s="193"/>
      <c r="B185" s="46" t="s">
        <v>240</v>
      </c>
    </row>
    <row r="186" spans="1:2">
      <c r="A186" s="193"/>
      <c r="B186" s="46" t="s">
        <v>241</v>
      </c>
    </row>
    <row r="187" spans="1:2">
      <c r="A187" s="193"/>
      <c r="B187" s="46" t="s">
        <v>242</v>
      </c>
    </row>
    <row r="188" spans="1:2">
      <c r="A188" s="193"/>
      <c r="B188" s="46" t="s">
        <v>218</v>
      </c>
    </row>
    <row r="189" spans="1:2">
      <c r="A189" s="193" t="s">
        <v>93</v>
      </c>
      <c r="B189" s="46" t="s">
        <v>220</v>
      </c>
    </row>
    <row r="190" spans="1:2">
      <c r="A190" s="193" t="s">
        <v>95</v>
      </c>
      <c r="B190" s="51" t="s">
        <v>243</v>
      </c>
    </row>
    <row r="191" spans="1:2">
      <c r="A191" s="193"/>
      <c r="B191" s="46" t="s">
        <v>224</v>
      </c>
    </row>
    <row r="192" spans="1:2">
      <c r="A192" s="193"/>
      <c r="B192" s="46" t="s">
        <v>225</v>
      </c>
    </row>
    <row r="193" spans="1:2">
      <c r="A193" s="193"/>
      <c r="B193" s="46" t="s">
        <v>244</v>
      </c>
    </row>
    <row r="194" spans="1:2">
      <c r="A194" s="193"/>
      <c r="B194" s="46" t="s">
        <v>245</v>
      </c>
    </row>
    <row r="195" spans="1:2">
      <c r="A195" s="193"/>
      <c r="B195" s="46" t="s">
        <v>246</v>
      </c>
    </row>
    <row r="196" spans="1:2" ht="25.5">
      <c r="A196" s="193"/>
      <c r="B196" s="46" t="s">
        <v>247</v>
      </c>
    </row>
    <row r="197" spans="1:2" ht="25.5">
      <c r="A197" s="193"/>
      <c r="B197" s="46" t="s">
        <v>248</v>
      </c>
    </row>
    <row r="198" spans="1:2">
      <c r="A198" s="193"/>
      <c r="B198" s="51" t="s">
        <v>249</v>
      </c>
    </row>
    <row r="199" spans="1:2" ht="25.5">
      <c r="A199" s="193"/>
      <c r="B199" s="51" t="s">
        <v>250</v>
      </c>
    </row>
    <row r="200" spans="1:2" ht="25.5">
      <c r="A200" s="48"/>
      <c r="B200" s="51" t="s">
        <v>251</v>
      </c>
    </row>
    <row r="201" spans="1:2">
      <c r="A201" s="48"/>
      <c r="B201" s="51" t="s">
        <v>252</v>
      </c>
    </row>
    <row r="202" spans="1:2" ht="25.5">
      <c r="A202" s="48"/>
      <c r="B202" s="51" t="s">
        <v>253</v>
      </c>
    </row>
    <row r="203" spans="1:2">
      <c r="A203" s="48"/>
      <c r="B203" s="51" t="s">
        <v>254</v>
      </c>
    </row>
    <row r="204" spans="1:2">
      <c r="A204" s="193"/>
      <c r="B204" s="46"/>
    </row>
    <row r="205" spans="1:2" ht="15.75">
      <c r="A205" s="47"/>
      <c r="B205" s="49" t="s">
        <v>255</v>
      </c>
    </row>
    <row r="206" spans="1:2">
      <c r="A206" s="48"/>
      <c r="B206" s="50"/>
    </row>
    <row r="207" spans="1:2">
      <c r="A207" s="193" t="s">
        <v>85</v>
      </c>
      <c r="B207" s="46" t="s">
        <v>222</v>
      </c>
    </row>
    <row r="208" spans="1:2" ht="25.5">
      <c r="A208" s="193"/>
      <c r="B208" s="46" t="s">
        <v>256</v>
      </c>
    </row>
    <row r="209" spans="1:2">
      <c r="A209" s="193"/>
      <c r="B209" s="46" t="s">
        <v>257</v>
      </c>
    </row>
    <row r="210" spans="1:2">
      <c r="A210" s="193"/>
      <c r="B210" s="46" t="s">
        <v>258</v>
      </c>
    </row>
    <row r="211" spans="1:2">
      <c r="A211" s="193"/>
      <c r="B211" s="46" t="s">
        <v>223</v>
      </c>
    </row>
    <row r="212" spans="1:2" ht="25.5">
      <c r="A212" s="193"/>
      <c r="B212" s="46" t="s">
        <v>259</v>
      </c>
    </row>
    <row r="213" spans="1:2">
      <c r="A213" s="193"/>
      <c r="B213" s="46" t="s">
        <v>260</v>
      </c>
    </row>
    <row r="214" spans="1:2">
      <c r="A214" s="193"/>
      <c r="B214" s="46" t="s">
        <v>261</v>
      </c>
    </row>
    <row r="215" spans="1:2">
      <c r="A215" s="193" t="s">
        <v>90</v>
      </c>
      <c r="B215" s="46" t="s">
        <v>220</v>
      </c>
    </row>
    <row r="216" spans="1:2">
      <c r="A216" s="193" t="s">
        <v>93</v>
      </c>
      <c r="B216" s="51" t="s">
        <v>262</v>
      </c>
    </row>
    <row r="217" spans="1:2">
      <c r="A217" s="193"/>
      <c r="B217" s="46" t="s">
        <v>263</v>
      </c>
    </row>
    <row r="218" spans="1:2" ht="25.5">
      <c r="A218" s="193"/>
      <c r="B218" s="46" t="s">
        <v>264</v>
      </c>
    </row>
    <row r="219" spans="1:2">
      <c r="A219" s="193"/>
      <c r="B219" s="46" t="s">
        <v>265</v>
      </c>
    </row>
    <row r="220" spans="1:2" ht="25.5">
      <c r="A220" s="193"/>
      <c r="B220" s="46" t="s">
        <v>266</v>
      </c>
    </row>
    <row r="221" spans="1:2">
      <c r="A221" s="193"/>
      <c r="B221" s="46" t="s">
        <v>267</v>
      </c>
    </row>
    <row r="222" spans="1:2" ht="25.5">
      <c r="A222" s="193"/>
      <c r="B222" s="46" t="s">
        <v>268</v>
      </c>
    </row>
    <row r="224" spans="1:2" ht="15.75">
      <c r="A224" s="47"/>
      <c r="B224" s="49" t="s">
        <v>269</v>
      </c>
    </row>
    <row r="225" spans="1:2">
      <c r="A225" s="48"/>
      <c r="B225" s="50"/>
    </row>
    <row r="226" spans="1:2" ht="25.5">
      <c r="A226" s="193" t="s">
        <v>85</v>
      </c>
      <c r="B226" s="46" t="s">
        <v>209</v>
      </c>
    </row>
    <row r="227" spans="1:2">
      <c r="A227" s="193" t="s">
        <v>90</v>
      </c>
      <c r="B227" s="46" t="s">
        <v>210</v>
      </c>
    </row>
    <row r="228" spans="1:2">
      <c r="A228" s="193" t="s">
        <v>93</v>
      </c>
      <c r="B228" s="46" t="s">
        <v>211</v>
      </c>
    </row>
    <row r="229" spans="1:2">
      <c r="A229" s="193"/>
      <c r="B229" s="46" t="s">
        <v>212</v>
      </c>
    </row>
    <row r="230" spans="1:2" ht="25.5">
      <c r="A230" s="193"/>
      <c r="B230" s="46" t="s">
        <v>213</v>
      </c>
    </row>
    <row r="231" spans="1:2">
      <c r="A231" s="193"/>
      <c r="B231" s="46" t="s">
        <v>214</v>
      </c>
    </row>
    <row r="232" spans="1:2">
      <c r="A232" s="193"/>
      <c r="B232" s="46" t="s">
        <v>215</v>
      </c>
    </row>
    <row r="233" spans="1:2">
      <c r="A233" s="193"/>
      <c r="B233" s="46" t="s">
        <v>260</v>
      </c>
    </row>
    <row r="234" spans="1:2">
      <c r="A234" s="193"/>
      <c r="B234" s="46" t="s">
        <v>217</v>
      </c>
    </row>
    <row r="235" spans="1:2">
      <c r="A235" s="193"/>
      <c r="B235" s="46" t="s">
        <v>218</v>
      </c>
    </row>
    <row r="236" spans="1:2">
      <c r="A236" s="193" t="s">
        <v>95</v>
      </c>
      <c r="B236" s="46" t="s">
        <v>220</v>
      </c>
    </row>
    <row r="237" spans="1:2">
      <c r="A237" s="193" t="s">
        <v>96</v>
      </c>
      <c r="B237" s="53" t="s">
        <v>243</v>
      </c>
    </row>
    <row r="238" spans="1:2">
      <c r="A238" s="193"/>
      <c r="B238" s="46" t="s">
        <v>270</v>
      </c>
    </row>
    <row r="240" spans="1:2" ht="15.75">
      <c r="A240" s="47"/>
      <c r="B240" s="49" t="s">
        <v>271</v>
      </c>
    </row>
    <row r="241" spans="1:2">
      <c r="A241" s="48"/>
      <c r="B241" s="50"/>
    </row>
    <row r="242" spans="1:2" ht="25.5">
      <c r="A242" s="193" t="s">
        <v>85</v>
      </c>
      <c r="B242" s="46" t="s">
        <v>209</v>
      </c>
    </row>
    <row r="243" spans="1:2">
      <c r="A243" s="193" t="s">
        <v>90</v>
      </c>
      <c r="B243" s="46" t="s">
        <v>210</v>
      </c>
    </row>
    <row r="244" spans="1:2">
      <c r="A244" s="193" t="s">
        <v>93</v>
      </c>
      <c r="B244" s="46" t="s">
        <v>211</v>
      </c>
    </row>
    <row r="245" spans="1:2">
      <c r="A245" s="193"/>
      <c r="B245" s="46" t="s">
        <v>212</v>
      </c>
    </row>
    <row r="246" spans="1:2" ht="25.5">
      <c r="A246" s="193"/>
      <c r="B246" s="46" t="s">
        <v>213</v>
      </c>
    </row>
    <row r="247" spans="1:2">
      <c r="A247" s="193"/>
      <c r="B247" s="46" t="s">
        <v>214</v>
      </c>
    </row>
    <row r="248" spans="1:2">
      <c r="A248" s="193"/>
      <c r="B248" s="46" t="s">
        <v>215</v>
      </c>
    </row>
    <row r="249" spans="1:2">
      <c r="A249" s="193"/>
      <c r="B249" s="46" t="s">
        <v>260</v>
      </c>
    </row>
    <row r="250" spans="1:2">
      <c r="A250" s="193"/>
      <c r="B250" s="46" t="s">
        <v>217</v>
      </c>
    </row>
    <row r="251" spans="1:2">
      <c r="A251" s="193"/>
      <c r="B251" s="46" t="s">
        <v>218</v>
      </c>
    </row>
    <row r="252" spans="1:2">
      <c r="A252" s="193" t="s">
        <v>95</v>
      </c>
      <c r="B252" s="46" t="s">
        <v>220</v>
      </c>
    </row>
    <row r="253" spans="1:2" ht="25.5">
      <c r="A253" s="193" t="s">
        <v>96</v>
      </c>
      <c r="B253" s="46" t="s">
        <v>272</v>
      </c>
    </row>
    <row r="254" spans="1:2">
      <c r="A254" s="193"/>
      <c r="B254" s="46" t="s">
        <v>273</v>
      </c>
    </row>
    <row r="255" spans="1:2" ht="25.5">
      <c r="A255" s="193" t="s">
        <v>97</v>
      </c>
      <c r="B255" s="46" t="s">
        <v>274</v>
      </c>
    </row>
    <row r="256" spans="1:2" ht="25.5">
      <c r="A256" s="193" t="s">
        <v>126</v>
      </c>
      <c r="B256" s="46" t="s">
        <v>275</v>
      </c>
    </row>
    <row r="257" spans="1:2" ht="25.5">
      <c r="A257" s="193"/>
      <c r="B257" s="46" t="s">
        <v>276</v>
      </c>
    </row>
    <row r="258" spans="1:2">
      <c r="A258" s="193"/>
      <c r="B258" s="46" t="s">
        <v>277</v>
      </c>
    </row>
    <row r="259" spans="1:2">
      <c r="A259" s="193" t="s">
        <v>129</v>
      </c>
      <c r="B259" s="46" t="s">
        <v>278</v>
      </c>
    </row>
    <row r="260" spans="1:2" ht="25.5">
      <c r="A260" s="193" t="s">
        <v>133</v>
      </c>
      <c r="B260" s="46" t="s">
        <v>279</v>
      </c>
    </row>
    <row r="261" spans="1:2" ht="25.5">
      <c r="A261" s="193"/>
      <c r="B261" s="46" t="s">
        <v>280</v>
      </c>
    </row>
    <row r="262" spans="1:2" ht="25.5">
      <c r="A262" s="193" t="s">
        <v>281</v>
      </c>
      <c r="B262" s="46" t="s">
        <v>282</v>
      </c>
    </row>
    <row r="264" spans="1:2" ht="15.75">
      <c r="A264" s="47"/>
      <c r="B264" s="49" t="s">
        <v>283</v>
      </c>
    </row>
    <row r="265" spans="1:2">
      <c r="A265" s="48"/>
      <c r="B265" s="50"/>
    </row>
    <row r="266" spans="1:2" ht="25.5">
      <c r="A266" s="193" t="s">
        <v>85</v>
      </c>
      <c r="B266" s="46" t="s">
        <v>284</v>
      </c>
    </row>
    <row r="267" spans="1:2">
      <c r="A267" s="193"/>
      <c r="B267" s="46" t="s">
        <v>221</v>
      </c>
    </row>
    <row r="268" spans="1:2">
      <c r="A268" s="193" t="s">
        <v>90</v>
      </c>
      <c r="B268" s="46" t="s">
        <v>211</v>
      </c>
    </row>
    <row r="269" spans="1:2">
      <c r="A269" s="193"/>
      <c r="B269" s="46" t="s">
        <v>285</v>
      </c>
    </row>
    <row r="270" spans="1:2">
      <c r="A270" s="193"/>
      <c r="B270" s="46" t="s">
        <v>286</v>
      </c>
    </row>
    <row r="271" spans="1:2">
      <c r="A271" s="193"/>
      <c r="B271" s="46" t="s">
        <v>287</v>
      </c>
    </row>
    <row r="272" spans="1:2">
      <c r="A272" s="193"/>
      <c r="B272" s="46" t="s">
        <v>288</v>
      </c>
    </row>
    <row r="273" spans="1:2">
      <c r="A273" s="193"/>
      <c r="B273" s="46" t="s">
        <v>289</v>
      </c>
    </row>
    <row r="274" spans="1:2">
      <c r="A274" s="193"/>
      <c r="B274" s="46" t="s">
        <v>290</v>
      </c>
    </row>
    <row r="275" spans="1:2">
      <c r="A275" s="193"/>
      <c r="B275" s="46" t="s">
        <v>291</v>
      </c>
    </row>
    <row r="276" spans="1:2">
      <c r="A276" s="193"/>
      <c r="B276" s="46" t="s">
        <v>292</v>
      </c>
    </row>
    <row r="277" spans="1:2">
      <c r="A277" s="193"/>
      <c r="B277" s="46" t="s">
        <v>293</v>
      </c>
    </row>
    <row r="278" spans="1:2">
      <c r="A278" s="193"/>
      <c r="B278" s="46" t="s">
        <v>294</v>
      </c>
    </row>
    <row r="279" spans="1:2">
      <c r="A279" s="193"/>
      <c r="B279" s="46" t="s">
        <v>295</v>
      </c>
    </row>
    <row r="280" spans="1:2">
      <c r="A280" s="193"/>
      <c r="B280" s="46" t="s">
        <v>296</v>
      </c>
    </row>
    <row r="281" spans="1:2">
      <c r="A281" s="193"/>
      <c r="B281" s="46" t="s">
        <v>297</v>
      </c>
    </row>
    <row r="282" spans="1:2">
      <c r="A282" s="193"/>
      <c r="B282" s="46" t="s">
        <v>298</v>
      </c>
    </row>
    <row r="283" spans="1:2">
      <c r="A283" s="193"/>
      <c r="B283" s="46" t="s">
        <v>299</v>
      </c>
    </row>
    <row r="284" spans="1:2">
      <c r="A284" s="193"/>
      <c r="B284" s="46" t="s">
        <v>300</v>
      </c>
    </row>
    <row r="285" spans="1:2">
      <c r="A285" s="193"/>
      <c r="B285" s="46" t="s">
        <v>172</v>
      </c>
    </row>
    <row r="286" spans="1:2">
      <c r="A286" s="193" t="s">
        <v>93</v>
      </c>
      <c r="B286" s="46" t="s">
        <v>220</v>
      </c>
    </row>
    <row r="287" spans="1:2">
      <c r="A287" s="193" t="s">
        <v>95</v>
      </c>
      <c r="B287" s="46" t="s">
        <v>301</v>
      </c>
    </row>
    <row r="288" spans="1:2">
      <c r="A288" s="193" t="s">
        <v>96</v>
      </c>
      <c r="B288" s="51" t="s">
        <v>243</v>
      </c>
    </row>
    <row r="289" spans="1:2">
      <c r="A289" s="193"/>
      <c r="B289" s="46" t="s">
        <v>302</v>
      </c>
    </row>
    <row r="290" spans="1:2">
      <c r="A290" s="193"/>
      <c r="B290" s="46" t="s">
        <v>303</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2"/>
  <sheetViews>
    <sheetView topLeftCell="A16" workbookViewId="0">
      <selection activeCell="C18" sqref="C18"/>
    </sheetView>
  </sheetViews>
  <sheetFormatPr defaultColWidth="9.140625" defaultRowHeight="15"/>
  <cols>
    <col min="1" max="1" width="4" style="90" bestFit="1" customWidth="1"/>
    <col min="2" max="2" width="50.7109375" style="87" customWidth="1"/>
    <col min="3" max="3" width="7.7109375" style="89" bestFit="1" customWidth="1"/>
    <col min="4" max="4" width="8.7109375" style="89" customWidth="1"/>
    <col min="5" max="5" width="11.28515625" style="89" bestFit="1" customWidth="1"/>
    <col min="6" max="6" width="13.42578125" style="126" bestFit="1" customWidth="1"/>
    <col min="7" max="16384" width="9.140625" style="127"/>
  </cols>
  <sheetData>
    <row r="1" spans="1:6" ht="30" customHeight="1">
      <c r="A1" s="75" t="s">
        <v>2</v>
      </c>
      <c r="B1" s="76" t="s">
        <v>5</v>
      </c>
    </row>
    <row r="3" spans="1:6" ht="20.100000000000001" customHeight="1">
      <c r="A3" s="77" t="s">
        <v>8</v>
      </c>
      <c r="B3" s="78" t="str">
        <f>+'REK. OBRT'!C7</f>
        <v>Keramičarska dela</v>
      </c>
    </row>
    <row r="5" spans="1:6" ht="69.95" customHeight="1">
      <c r="A5" s="90" t="s">
        <v>34</v>
      </c>
      <c r="B5" s="235" t="s">
        <v>38</v>
      </c>
      <c r="C5" s="235"/>
      <c r="D5" s="235"/>
      <c r="E5" s="235"/>
    </row>
    <row r="6" spans="1:6" ht="45" customHeight="1">
      <c r="A6" s="90" t="s">
        <v>34</v>
      </c>
      <c r="B6" s="235" t="s">
        <v>39</v>
      </c>
      <c r="C6" s="235"/>
      <c r="D6" s="235"/>
      <c r="E6" s="235"/>
    </row>
    <row r="7" spans="1:6" ht="46.5" customHeight="1">
      <c r="A7" s="90" t="s">
        <v>34</v>
      </c>
      <c r="B7" s="235" t="s">
        <v>56</v>
      </c>
      <c r="C7" s="235"/>
      <c r="D7" s="235"/>
      <c r="E7" s="235"/>
    </row>
    <row r="8" spans="1:6" ht="61.5" customHeight="1">
      <c r="A8" s="90" t="s">
        <v>34</v>
      </c>
      <c r="B8" s="235" t="s">
        <v>40</v>
      </c>
      <c r="C8" s="235"/>
      <c r="D8" s="235"/>
      <c r="E8" s="235"/>
    </row>
    <row r="10" spans="1:6" s="4" customFormat="1" ht="15.95" customHeight="1">
      <c r="A10" s="1" t="s">
        <v>19</v>
      </c>
      <c r="B10" s="2" t="s">
        <v>20</v>
      </c>
      <c r="C10" s="1" t="s">
        <v>21</v>
      </c>
      <c r="D10" s="1" t="s">
        <v>22</v>
      </c>
      <c r="E10" s="1" t="s">
        <v>24</v>
      </c>
      <c r="F10" s="3" t="s">
        <v>23</v>
      </c>
    </row>
    <row r="11" spans="1:6" s="4" customFormat="1" ht="15.95" customHeight="1">
      <c r="A11" s="1"/>
      <c r="B11" s="2"/>
      <c r="C11" s="1"/>
      <c r="D11" s="1"/>
      <c r="E11" s="1"/>
      <c r="F11" s="3"/>
    </row>
    <row r="12" spans="1:6" s="4" customFormat="1" ht="15.95" customHeight="1">
      <c r="A12" s="1"/>
      <c r="B12" s="172" t="s">
        <v>400</v>
      </c>
      <c r="C12" s="1"/>
      <c r="D12" s="1"/>
      <c r="E12" s="1"/>
      <c r="F12" s="3"/>
    </row>
    <row r="13" spans="1:6">
      <c r="D13" s="128"/>
      <c r="E13" s="128"/>
    </row>
    <row r="14" spans="1:6" ht="105">
      <c r="A14" s="90">
        <v>1</v>
      </c>
      <c r="B14" s="197" t="s">
        <v>459</v>
      </c>
      <c r="D14" s="128"/>
      <c r="E14" s="128"/>
    </row>
    <row r="15" spans="1:6" ht="17.25">
      <c r="A15" s="90" t="s">
        <v>52</v>
      </c>
      <c r="B15" s="164" t="s">
        <v>409</v>
      </c>
      <c r="C15" s="89" t="s">
        <v>31</v>
      </c>
      <c r="D15" s="128">
        <v>31.3</v>
      </c>
      <c r="E15" s="128"/>
      <c r="F15" s="126">
        <f>+E15*D15</f>
        <v>0</v>
      </c>
    </row>
    <row r="16" spans="1:6" ht="45">
      <c r="A16" s="90" t="s">
        <v>53</v>
      </c>
      <c r="B16" s="148" t="s">
        <v>338</v>
      </c>
      <c r="C16" s="89" t="s">
        <v>31</v>
      </c>
      <c r="D16" s="128">
        <f>+D15</f>
        <v>31.3</v>
      </c>
      <c r="E16" s="128"/>
      <c r="F16" s="126">
        <f>+E16*D16</f>
        <v>0</v>
      </c>
    </row>
    <row r="17" spans="1:6">
      <c r="A17" s="150"/>
      <c r="B17" s="148"/>
      <c r="D17" s="128"/>
      <c r="E17" s="128"/>
    </row>
    <row r="18" spans="1:6" ht="75">
      <c r="A18" s="90">
        <f>COUNT($A$14:A17)+1</f>
        <v>2</v>
      </c>
      <c r="B18" s="197" t="s">
        <v>460</v>
      </c>
      <c r="D18" s="128"/>
      <c r="E18" s="128"/>
    </row>
    <row r="19" spans="1:6" ht="17.25">
      <c r="A19" s="90" t="s">
        <v>52</v>
      </c>
      <c r="B19" s="164" t="s">
        <v>411</v>
      </c>
      <c r="C19" s="89" t="s">
        <v>31</v>
      </c>
      <c r="D19" s="128">
        <v>86.8</v>
      </c>
      <c r="E19" s="128"/>
      <c r="F19" s="126">
        <f>+E19*D19</f>
        <v>0</v>
      </c>
    </row>
    <row r="20" spans="1:6" ht="45">
      <c r="A20" s="90" t="s">
        <v>53</v>
      </c>
      <c r="B20" s="148" t="s">
        <v>339</v>
      </c>
      <c r="C20" s="89" t="s">
        <v>31</v>
      </c>
      <c r="D20" s="128">
        <f>+D19</f>
        <v>86.8</v>
      </c>
      <c r="E20" s="128"/>
      <c r="F20" s="126">
        <f>+E20*D20</f>
        <v>0</v>
      </c>
    </row>
    <row r="21" spans="1:6">
      <c r="A21" s="150"/>
      <c r="B21" s="148"/>
      <c r="D21" s="128"/>
      <c r="E21" s="128"/>
    </row>
    <row r="22" spans="1:6" ht="45">
      <c r="A22" s="90">
        <f>COUNT($A$14:A21)+1</f>
        <v>3</v>
      </c>
      <c r="B22" s="148" t="s">
        <v>340</v>
      </c>
      <c r="C22" s="89" t="s">
        <v>31</v>
      </c>
      <c r="D22" s="128">
        <v>31.3</v>
      </c>
      <c r="E22" s="128"/>
      <c r="F22" s="126">
        <f>+E22*D22</f>
        <v>0</v>
      </c>
    </row>
    <row r="23" spans="1:6">
      <c r="A23" s="150"/>
      <c r="B23" s="148"/>
      <c r="D23" s="128"/>
      <c r="E23" s="128"/>
    </row>
    <row r="24" spans="1:6" ht="45">
      <c r="A24" s="90">
        <f>COUNT($A$14:A23)+1</f>
        <v>4</v>
      </c>
      <c r="B24" s="149" t="s">
        <v>342</v>
      </c>
      <c r="C24" s="89" t="s">
        <v>49</v>
      </c>
      <c r="D24" s="128">
        <v>3</v>
      </c>
      <c r="E24" s="128"/>
      <c r="F24" s="126">
        <f>+E24*D24</f>
        <v>0</v>
      </c>
    </row>
    <row r="25" spans="1:6">
      <c r="A25" s="150"/>
      <c r="B25" s="148"/>
      <c r="D25" s="128"/>
      <c r="E25" s="128"/>
    </row>
    <row r="26" spans="1:6" ht="45">
      <c r="A26" s="90">
        <f>COUNT($A$14:A25)+1</f>
        <v>5</v>
      </c>
      <c r="B26" s="159" t="s">
        <v>439</v>
      </c>
      <c r="C26" s="89" t="s">
        <v>49</v>
      </c>
      <c r="D26" s="128">
        <v>33.299999999999997</v>
      </c>
      <c r="E26" s="128"/>
      <c r="F26" s="126">
        <f>+E26*D26</f>
        <v>0</v>
      </c>
    </row>
    <row r="27" spans="1:6">
      <c r="A27" s="150"/>
      <c r="B27" s="148"/>
      <c r="D27" s="128"/>
      <c r="E27" s="128"/>
    </row>
    <row r="28" spans="1:6">
      <c r="A28" s="90">
        <f>COUNT($A$14:A27)+1</f>
        <v>6</v>
      </c>
      <c r="B28" s="159" t="s">
        <v>414</v>
      </c>
      <c r="C28" s="162" t="s">
        <v>51</v>
      </c>
      <c r="D28" s="128">
        <v>2</v>
      </c>
      <c r="E28" s="128"/>
      <c r="F28" s="126">
        <f>+E28*D28</f>
        <v>0</v>
      </c>
    </row>
    <row r="29" spans="1:6">
      <c r="B29" s="159"/>
      <c r="C29" s="162"/>
      <c r="D29" s="128"/>
      <c r="E29" s="128"/>
    </row>
    <row r="30" spans="1:6" ht="45">
      <c r="A30" s="90">
        <f>COUNT($A$14:A29)+1</f>
        <v>7</v>
      </c>
      <c r="B30" s="159" t="s">
        <v>416</v>
      </c>
      <c r="C30" s="89" t="s">
        <v>49</v>
      </c>
      <c r="D30" s="128">
        <v>73.2</v>
      </c>
      <c r="E30" s="128"/>
      <c r="F30" s="126">
        <f>+E30*D30</f>
        <v>0</v>
      </c>
    </row>
    <row r="31" spans="1:6">
      <c r="B31" s="159"/>
      <c r="C31" s="162"/>
      <c r="D31" s="128"/>
      <c r="E31" s="128"/>
    </row>
    <row r="32" spans="1:6">
      <c r="A32" s="150"/>
      <c r="B32" s="148"/>
      <c r="D32" s="128"/>
      <c r="E32" s="128"/>
    </row>
    <row r="33" spans="1:6" ht="15.75">
      <c r="A33" s="150"/>
      <c r="B33" s="173" t="s">
        <v>399</v>
      </c>
      <c r="D33" s="128"/>
      <c r="E33" s="128"/>
    </row>
    <row r="34" spans="1:6">
      <c r="A34" s="150"/>
      <c r="B34" s="148"/>
      <c r="D34" s="128"/>
      <c r="E34" s="128"/>
    </row>
    <row r="35" spans="1:6" ht="90">
      <c r="A35" s="90">
        <f>COUNT($A$14:A34)+1</f>
        <v>8</v>
      </c>
      <c r="B35" s="164" t="s">
        <v>408</v>
      </c>
      <c r="D35" s="128"/>
      <c r="E35" s="128"/>
    </row>
    <row r="36" spans="1:6" ht="17.25">
      <c r="A36" s="90" t="s">
        <v>52</v>
      </c>
      <c r="B36" s="164" t="s">
        <v>409</v>
      </c>
      <c r="C36" s="89" t="s">
        <v>31</v>
      </c>
      <c r="D36" s="128">
        <v>23.6</v>
      </c>
      <c r="E36" s="128"/>
      <c r="F36" s="126">
        <f>+E36*D36</f>
        <v>0</v>
      </c>
    </row>
    <row r="37" spans="1:6" ht="45">
      <c r="A37" s="90" t="s">
        <v>53</v>
      </c>
      <c r="B37" s="148" t="s">
        <v>338</v>
      </c>
      <c r="C37" s="89" t="s">
        <v>31</v>
      </c>
      <c r="D37" s="128">
        <f>+D36</f>
        <v>23.6</v>
      </c>
      <c r="E37" s="128"/>
      <c r="F37" s="126">
        <f>+E37*D37</f>
        <v>0</v>
      </c>
    </row>
    <row r="38" spans="1:6" ht="30">
      <c r="A38" s="150" t="s">
        <v>54</v>
      </c>
      <c r="B38" s="148" t="s">
        <v>341</v>
      </c>
      <c r="C38" s="89" t="s">
        <v>31</v>
      </c>
      <c r="D38" s="128">
        <f>+D36</f>
        <v>23.6</v>
      </c>
      <c r="E38" s="128"/>
      <c r="F38" s="126">
        <f>+E38*D38</f>
        <v>0</v>
      </c>
    </row>
    <row r="39" spans="1:6">
      <c r="A39" s="150"/>
      <c r="B39" s="148"/>
      <c r="D39" s="128"/>
      <c r="E39" s="128"/>
    </row>
    <row r="40" spans="1:6" ht="90">
      <c r="A40" s="90">
        <f>COUNT($A$14:A39)+1</f>
        <v>9</v>
      </c>
      <c r="B40" s="164" t="s">
        <v>344</v>
      </c>
      <c r="D40" s="128"/>
      <c r="E40" s="128"/>
    </row>
    <row r="41" spans="1:6" ht="17.25">
      <c r="A41" s="90" t="s">
        <v>52</v>
      </c>
      <c r="B41" s="164" t="s">
        <v>410</v>
      </c>
      <c r="C41" s="89" t="s">
        <v>31</v>
      </c>
      <c r="D41" s="128">
        <v>2</v>
      </c>
      <c r="E41" s="128"/>
      <c r="F41" s="126">
        <f>+E41*D41</f>
        <v>0</v>
      </c>
    </row>
    <row r="42" spans="1:6" ht="45">
      <c r="A42" s="90" t="s">
        <v>53</v>
      </c>
      <c r="B42" s="148" t="s">
        <v>338</v>
      </c>
      <c r="C42" s="89" t="s">
        <v>31</v>
      </c>
      <c r="D42" s="128">
        <f>+D41</f>
        <v>2</v>
      </c>
      <c r="E42" s="128"/>
      <c r="F42" s="126">
        <f t="shared" ref="F42:F43" si="0">+E42*D42</f>
        <v>0</v>
      </c>
    </row>
    <row r="43" spans="1:6" ht="30">
      <c r="A43" s="150" t="s">
        <v>54</v>
      </c>
      <c r="B43" s="148" t="s">
        <v>341</v>
      </c>
      <c r="C43" s="89" t="s">
        <v>31</v>
      </c>
      <c r="D43" s="128">
        <f>+D41</f>
        <v>2</v>
      </c>
      <c r="E43" s="128"/>
      <c r="F43" s="126">
        <f t="shared" si="0"/>
        <v>0</v>
      </c>
    </row>
    <row r="44" spans="1:6">
      <c r="A44" s="150"/>
      <c r="B44" s="148"/>
      <c r="D44" s="128"/>
      <c r="E44" s="128"/>
    </row>
    <row r="45" spans="1:6" ht="60">
      <c r="A45" s="90">
        <f>COUNT($A$14:A44)+1</f>
        <v>10</v>
      </c>
      <c r="B45" s="148" t="s">
        <v>343</v>
      </c>
      <c r="D45" s="128"/>
      <c r="E45" s="128"/>
    </row>
    <row r="46" spans="1:6" ht="17.25">
      <c r="A46" s="150" t="s">
        <v>52</v>
      </c>
      <c r="B46" s="164" t="s">
        <v>411</v>
      </c>
      <c r="C46" s="89" t="s">
        <v>49</v>
      </c>
      <c r="D46" s="128">
        <v>30.3</v>
      </c>
      <c r="E46" s="128"/>
      <c r="F46" s="126">
        <f t="shared" ref="F46" si="1">+E46*D46</f>
        <v>0</v>
      </c>
    </row>
    <row r="47" spans="1:6" ht="45">
      <c r="A47" s="150" t="s">
        <v>53</v>
      </c>
      <c r="B47" s="148" t="s">
        <v>339</v>
      </c>
      <c r="C47" s="89" t="s">
        <v>49</v>
      </c>
      <c r="D47" s="128">
        <f>+D46</f>
        <v>30.3</v>
      </c>
      <c r="E47" s="128"/>
      <c r="F47" s="126">
        <f>+E47*D47</f>
        <v>0</v>
      </c>
    </row>
    <row r="48" spans="1:6" ht="30">
      <c r="A48" s="163" t="s">
        <v>54</v>
      </c>
      <c r="B48" s="148" t="s">
        <v>341</v>
      </c>
      <c r="C48" s="162" t="s">
        <v>49</v>
      </c>
      <c r="D48" s="128">
        <f>+D47</f>
        <v>30.3</v>
      </c>
      <c r="E48" s="128"/>
      <c r="F48" s="126">
        <f t="shared" ref="F48" si="2">+E48*D48</f>
        <v>0</v>
      </c>
    </row>
    <row r="49" spans="1:6">
      <c r="A49" s="150"/>
      <c r="B49" s="148"/>
      <c r="C49" s="162"/>
      <c r="D49" s="128"/>
      <c r="E49" s="128"/>
    </row>
    <row r="50" spans="1:6" ht="60">
      <c r="A50" s="90">
        <f>COUNT($A$14:A49)+1</f>
        <v>11</v>
      </c>
      <c r="B50" s="197" t="s">
        <v>461</v>
      </c>
      <c r="D50" s="128"/>
      <c r="E50" s="128"/>
    </row>
    <row r="51" spans="1:6" ht="17.25">
      <c r="A51" s="90" t="s">
        <v>52</v>
      </c>
      <c r="B51" s="164" t="s">
        <v>411</v>
      </c>
      <c r="C51" s="89" t="s">
        <v>31</v>
      </c>
      <c r="D51" s="128">
        <v>66.3</v>
      </c>
      <c r="E51" s="128"/>
      <c r="F51" s="126">
        <f t="shared" ref="F51" si="3">+E51*D51</f>
        <v>0</v>
      </c>
    </row>
    <row r="52" spans="1:6" ht="45">
      <c r="A52" s="90" t="s">
        <v>53</v>
      </c>
      <c r="B52" s="148" t="s">
        <v>339</v>
      </c>
      <c r="C52" s="89" t="s">
        <v>31</v>
      </c>
      <c r="D52" s="128">
        <f>+D51</f>
        <v>66.3</v>
      </c>
      <c r="E52" s="128"/>
      <c r="F52" s="126">
        <f>+E52*D52</f>
        <v>0</v>
      </c>
    </row>
    <row r="53" spans="1:6" ht="30">
      <c r="A53" s="163" t="s">
        <v>54</v>
      </c>
      <c r="B53" s="148" t="s">
        <v>341</v>
      </c>
      <c r="C53" s="162" t="s">
        <v>49</v>
      </c>
      <c r="D53" s="128">
        <f>+D52</f>
        <v>66.3</v>
      </c>
      <c r="E53" s="128"/>
      <c r="F53" s="126">
        <f t="shared" ref="F53" si="4">+E53*D53</f>
        <v>0</v>
      </c>
    </row>
    <row r="54" spans="1:6">
      <c r="A54" s="150"/>
      <c r="B54" s="148"/>
      <c r="C54" s="162"/>
      <c r="D54" s="128"/>
      <c r="E54" s="128"/>
    </row>
    <row r="55" spans="1:6">
      <c r="D55" s="128"/>
      <c r="E55" s="128"/>
    </row>
    <row r="56" spans="1:6" ht="45">
      <c r="A56" s="90">
        <f>COUNT($A$14:A55)+1</f>
        <v>12</v>
      </c>
      <c r="B56" s="148" t="s">
        <v>340</v>
      </c>
      <c r="C56" s="89" t="s">
        <v>31</v>
      </c>
      <c r="D56" s="128">
        <v>23.6</v>
      </c>
      <c r="E56" s="128"/>
      <c r="F56" s="126">
        <f>+E56*D56</f>
        <v>0</v>
      </c>
    </row>
    <row r="57" spans="1:6">
      <c r="D57" s="128"/>
      <c r="E57" s="128"/>
    </row>
    <row r="58" spans="1:6" ht="45">
      <c r="A58" s="90">
        <f>COUNT($A$14:A57)+1</f>
        <v>13</v>
      </c>
      <c r="B58" s="149" t="s">
        <v>342</v>
      </c>
      <c r="C58" s="89" t="s">
        <v>49</v>
      </c>
      <c r="D58" s="128">
        <v>7.6</v>
      </c>
      <c r="E58" s="128"/>
      <c r="F58" s="126">
        <f>+E58*D58</f>
        <v>0</v>
      </c>
    </row>
    <row r="59" spans="1:6">
      <c r="B59" s="149"/>
      <c r="D59" s="128"/>
      <c r="E59" s="128"/>
    </row>
    <row r="60" spans="1:6" ht="60">
      <c r="A60" s="90">
        <f>COUNT($A$14:A59)+1</f>
        <v>14</v>
      </c>
      <c r="B60" s="159" t="s">
        <v>412</v>
      </c>
      <c r="C60" s="89" t="s">
        <v>49</v>
      </c>
      <c r="D60" s="128">
        <v>63.6</v>
      </c>
      <c r="E60" s="128"/>
      <c r="F60" s="126">
        <f>+E60*D60</f>
        <v>0</v>
      </c>
    </row>
    <row r="61" spans="1:6">
      <c r="B61" s="159"/>
      <c r="D61" s="128"/>
      <c r="E61" s="128"/>
    </row>
    <row r="62" spans="1:6">
      <c r="A62" s="90">
        <f>COUNT($A$14:A61)+1</f>
        <v>15</v>
      </c>
      <c r="B62" s="159" t="s">
        <v>413</v>
      </c>
      <c r="C62" s="162" t="s">
        <v>51</v>
      </c>
      <c r="D62" s="128">
        <v>3</v>
      </c>
      <c r="E62" s="128"/>
      <c r="F62" s="126">
        <f>+E62*D62</f>
        <v>0</v>
      </c>
    </row>
    <row r="63" spans="1:6">
      <c r="B63" s="159"/>
      <c r="D63" s="128"/>
      <c r="E63" s="128"/>
    </row>
    <row r="64" spans="1:6" ht="45">
      <c r="A64" s="90">
        <f>COUNT($A$14:A63)+1</f>
        <v>16</v>
      </c>
      <c r="B64" s="159" t="s">
        <v>415</v>
      </c>
      <c r="C64" s="162" t="s">
        <v>305</v>
      </c>
      <c r="D64" s="128">
        <v>4</v>
      </c>
      <c r="E64" s="128"/>
      <c r="F64" s="126">
        <f>+E64*D64</f>
        <v>0</v>
      </c>
    </row>
    <row r="65" spans="1:6">
      <c r="B65" s="159"/>
      <c r="C65" s="162"/>
      <c r="D65" s="128"/>
      <c r="E65" s="128"/>
    </row>
    <row r="66" spans="1:6" ht="45">
      <c r="A66" s="90">
        <f>COUNT($A$14:A65)+1</f>
        <v>17</v>
      </c>
      <c r="B66" s="159" t="s">
        <v>416</v>
      </c>
      <c r="C66" s="89" t="s">
        <v>49</v>
      </c>
      <c r="D66" s="128">
        <v>26.5</v>
      </c>
      <c r="E66" s="128"/>
      <c r="F66" s="126">
        <f>+E66*D66</f>
        <v>0</v>
      </c>
    </row>
    <row r="67" spans="1:6">
      <c r="D67" s="128"/>
      <c r="E67" s="128"/>
    </row>
    <row r="68" spans="1:6" ht="45">
      <c r="A68" s="90">
        <f>COUNT($A$14:A67)+1</f>
        <v>18</v>
      </c>
      <c r="B68" s="87" t="s">
        <v>58</v>
      </c>
      <c r="C68" s="89" t="s">
        <v>59</v>
      </c>
      <c r="D68" s="128">
        <v>10</v>
      </c>
      <c r="E68" s="128"/>
      <c r="F68" s="126">
        <f>+E68*D68</f>
        <v>0</v>
      </c>
    </row>
    <row r="69" spans="1:6">
      <c r="D69" s="128"/>
      <c r="E69" s="128"/>
    </row>
    <row r="70" spans="1:6" ht="75">
      <c r="A70" s="90">
        <f>COUNT($A$14:A69)+1</f>
        <v>19</v>
      </c>
      <c r="B70" s="87" t="s">
        <v>60</v>
      </c>
      <c r="C70" s="113">
        <v>0.05</v>
      </c>
      <c r="D70" s="128"/>
      <c r="E70" s="128"/>
      <c r="F70" s="126">
        <f>SUM(F13:F69)*C70</f>
        <v>0</v>
      </c>
    </row>
    <row r="71" spans="1:6">
      <c r="D71" s="128"/>
      <c r="E71" s="128"/>
    </row>
    <row r="72" spans="1:6" s="138" customFormat="1" ht="15.75">
      <c r="A72" s="140" t="str">
        <f>+A3</f>
        <v>II.</v>
      </c>
      <c r="B72" s="139" t="str">
        <f>+B3</f>
        <v>Keramičarska dela</v>
      </c>
      <c r="C72" s="135" t="s">
        <v>23</v>
      </c>
      <c r="D72" s="136"/>
      <c r="E72" s="136"/>
      <c r="F72" s="137">
        <f>SUM(F14:F71)</f>
        <v>0</v>
      </c>
    </row>
  </sheetData>
  <mergeCells count="4">
    <mergeCell ref="B5:E5"/>
    <mergeCell ref="B6:E6"/>
    <mergeCell ref="B7:E7"/>
    <mergeCell ref="B8:E8"/>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
  <sheetViews>
    <sheetView topLeftCell="A34" workbookViewId="0">
      <selection activeCell="B12" sqref="B12"/>
    </sheetView>
  </sheetViews>
  <sheetFormatPr defaultColWidth="9.140625" defaultRowHeight="15"/>
  <cols>
    <col min="1" max="1" width="4" style="90" bestFit="1" customWidth="1"/>
    <col min="2" max="2" width="50.7109375" style="87" customWidth="1"/>
    <col min="3" max="3" width="7.7109375" style="89" bestFit="1" customWidth="1"/>
    <col min="4" max="4" width="8.7109375" style="89" customWidth="1"/>
    <col min="5" max="5" width="11.28515625" style="89" bestFit="1" customWidth="1"/>
    <col min="6" max="6" width="13.42578125" style="126" bestFit="1" customWidth="1"/>
    <col min="7" max="16384" width="9.140625" style="127"/>
  </cols>
  <sheetData>
    <row r="1" spans="1:6" ht="30" customHeight="1">
      <c r="A1" s="75" t="s">
        <v>2</v>
      </c>
      <c r="B1" s="76" t="s">
        <v>5</v>
      </c>
    </row>
    <row r="3" spans="1:6" ht="20.100000000000001" customHeight="1">
      <c r="A3" s="77" t="s">
        <v>9</v>
      </c>
      <c r="B3" s="78" t="str">
        <f>+'REK. OBRT'!C8</f>
        <v>Slikopleskarska dela</v>
      </c>
    </row>
    <row r="5" spans="1:6" ht="69.95" customHeight="1">
      <c r="A5" s="89" t="s">
        <v>34</v>
      </c>
      <c r="B5" s="235" t="s">
        <v>336</v>
      </c>
      <c r="C5" s="235"/>
      <c r="D5" s="235"/>
      <c r="E5" s="235"/>
    </row>
    <row r="6" spans="1:6" ht="62.25" customHeight="1">
      <c r="A6" s="90" t="s">
        <v>34</v>
      </c>
      <c r="B6" s="235" t="s">
        <v>41</v>
      </c>
      <c r="C6" s="235"/>
      <c r="D6" s="235"/>
      <c r="E6" s="235"/>
    </row>
    <row r="7" spans="1:6" ht="51" customHeight="1">
      <c r="A7" s="90" t="s">
        <v>34</v>
      </c>
      <c r="B7" s="235" t="s">
        <v>56</v>
      </c>
      <c r="C7" s="235"/>
      <c r="D7" s="235"/>
      <c r="E7" s="235"/>
    </row>
    <row r="8" spans="1:6" s="4" customFormat="1" ht="15.95" customHeight="1">
      <c r="A8" s="1" t="s">
        <v>19</v>
      </c>
      <c r="B8" s="2" t="s">
        <v>20</v>
      </c>
      <c r="C8" s="1" t="s">
        <v>21</v>
      </c>
      <c r="D8" s="1" t="s">
        <v>22</v>
      </c>
      <c r="E8" s="1" t="s">
        <v>24</v>
      </c>
      <c r="F8" s="3" t="s">
        <v>23</v>
      </c>
    </row>
    <row r="9" spans="1:6" s="4" customFormat="1" ht="15.95" customHeight="1">
      <c r="A9" s="1"/>
      <c r="B9" s="2"/>
      <c r="C9" s="1"/>
      <c r="D9" s="1"/>
      <c r="E9" s="1"/>
      <c r="F9" s="3"/>
    </row>
    <row r="10" spans="1:6" s="4" customFormat="1" ht="15.95" customHeight="1">
      <c r="A10" s="1"/>
      <c r="B10" s="2" t="s">
        <v>400</v>
      </c>
      <c r="C10" s="1"/>
      <c r="D10" s="1"/>
      <c r="E10" s="1"/>
      <c r="F10" s="3"/>
    </row>
    <row r="11" spans="1:6">
      <c r="D11" s="128"/>
      <c r="E11" s="128"/>
    </row>
    <row r="12" spans="1:6" ht="60">
      <c r="A12" s="90">
        <f>COUNT(#REF!)+1</f>
        <v>1</v>
      </c>
      <c r="B12" s="160" t="s">
        <v>418</v>
      </c>
      <c r="C12" s="89" t="s">
        <v>31</v>
      </c>
      <c r="D12" s="128">
        <v>16.8</v>
      </c>
      <c r="E12" s="128"/>
      <c r="F12" s="126">
        <f>+ROUND(D12*E12,2)</f>
        <v>0</v>
      </c>
    </row>
    <row r="13" spans="1:6">
      <c r="D13" s="128"/>
      <c r="E13" s="128"/>
    </row>
    <row r="14" spans="1:6" ht="60">
      <c r="A14" s="90">
        <f>COUNT($A$12:A13)+1</f>
        <v>2</v>
      </c>
      <c r="B14" s="164" t="s">
        <v>419</v>
      </c>
      <c r="C14" s="89" t="s">
        <v>31</v>
      </c>
      <c r="D14" s="128">
        <v>74.8</v>
      </c>
      <c r="E14" s="128"/>
      <c r="F14" s="126">
        <f>+ROUND(D14*E14,2)</f>
        <v>0</v>
      </c>
    </row>
    <row r="15" spans="1:6">
      <c r="B15" s="148"/>
      <c r="D15" s="128"/>
      <c r="E15" s="128"/>
    </row>
    <row r="16" spans="1:6" ht="75">
      <c r="A16" s="90">
        <f>COUNT($A$12:A15)+1</f>
        <v>3</v>
      </c>
      <c r="B16" s="148" t="s">
        <v>345</v>
      </c>
      <c r="C16" s="89" t="s">
        <v>31</v>
      </c>
      <c r="D16" s="128">
        <v>74.8</v>
      </c>
      <c r="E16" s="128"/>
      <c r="F16" s="126">
        <f>+ROUND(D16*E16,2)</f>
        <v>0</v>
      </c>
    </row>
    <row r="17" spans="1:6">
      <c r="B17" s="148"/>
      <c r="D17" s="128"/>
      <c r="E17" s="128"/>
    </row>
    <row r="18" spans="1:6">
      <c r="D18" s="128"/>
      <c r="E18" s="128"/>
    </row>
    <row r="19" spans="1:6">
      <c r="D19" s="128"/>
      <c r="E19" s="128"/>
    </row>
    <row r="20" spans="1:6" ht="15.75">
      <c r="B20" s="177" t="s">
        <v>399</v>
      </c>
      <c r="D20" s="128"/>
      <c r="E20" s="128"/>
    </row>
    <row r="21" spans="1:6">
      <c r="D21" s="128"/>
      <c r="E21" s="128"/>
    </row>
    <row r="22" spans="1:6" ht="60">
      <c r="A22" s="90">
        <f>COUNT($A$12:A21)+1</f>
        <v>4</v>
      </c>
      <c r="B22" s="160" t="s">
        <v>418</v>
      </c>
      <c r="C22" s="89" t="s">
        <v>31</v>
      </c>
      <c r="D22" s="128">
        <v>160</v>
      </c>
      <c r="E22" s="128"/>
      <c r="F22" s="126">
        <f>+ROUND(D22*E22,2)</f>
        <v>0</v>
      </c>
    </row>
    <row r="23" spans="1:6">
      <c r="B23" s="160"/>
      <c r="D23" s="128"/>
      <c r="E23" s="128"/>
    </row>
    <row r="24" spans="1:6" ht="75">
      <c r="A24" s="90">
        <f>COUNT($A$12:A23)+1</f>
        <v>5</v>
      </c>
      <c r="B24" s="164" t="s">
        <v>441</v>
      </c>
      <c r="C24" s="89" t="s">
        <v>31</v>
      </c>
      <c r="D24" s="128">
        <v>34.4</v>
      </c>
      <c r="E24" s="128"/>
      <c r="F24" s="126">
        <f>+ROUND(D24*E24,2)</f>
        <v>0</v>
      </c>
    </row>
    <row r="25" spans="1:6">
      <c r="B25" s="160"/>
      <c r="D25" s="128"/>
      <c r="E25" s="128"/>
    </row>
    <row r="26" spans="1:6" ht="90">
      <c r="A26" s="90">
        <f>COUNT($A$12:A25)+1</f>
        <v>6</v>
      </c>
      <c r="B26" s="164" t="s">
        <v>417</v>
      </c>
      <c r="C26" s="89" t="s">
        <v>31</v>
      </c>
      <c r="D26" s="128">
        <v>194.4</v>
      </c>
      <c r="E26" s="128"/>
      <c r="F26" s="126">
        <f>+ROUND(D26*E26,2)</f>
        <v>0</v>
      </c>
    </row>
    <row r="27" spans="1:6">
      <c r="D27" s="128"/>
      <c r="E27" s="128"/>
    </row>
    <row r="28" spans="1:6" ht="45">
      <c r="A28" s="90">
        <f>COUNT($A$12:A27)+1</f>
        <v>7</v>
      </c>
      <c r="B28" s="148" t="s">
        <v>346</v>
      </c>
      <c r="C28" s="89" t="s">
        <v>31</v>
      </c>
      <c r="D28" s="128">
        <v>2</v>
      </c>
      <c r="E28" s="128"/>
      <c r="F28" s="126">
        <f>+ROUND(D28*E28,2)</f>
        <v>0</v>
      </c>
    </row>
    <row r="29" spans="1:6">
      <c r="D29" s="128"/>
      <c r="E29" s="128"/>
    </row>
    <row r="30" spans="1:6" ht="90">
      <c r="A30" s="90">
        <f>COUNT($A$12:A29)+1</f>
        <v>8</v>
      </c>
      <c r="B30" s="87" t="s">
        <v>62</v>
      </c>
      <c r="C30" s="89" t="s">
        <v>57</v>
      </c>
      <c r="D30" s="128">
        <v>16</v>
      </c>
      <c r="E30" s="128"/>
      <c r="F30" s="126">
        <f>+ROUND(D30*E30,2)</f>
        <v>0</v>
      </c>
    </row>
    <row r="31" spans="1:6">
      <c r="D31" s="128"/>
      <c r="E31" s="128"/>
    </row>
    <row r="32" spans="1:6" ht="75">
      <c r="A32" s="90">
        <f>COUNT($A$12:A31)+1</f>
        <v>9</v>
      </c>
      <c r="B32" s="87" t="s">
        <v>335</v>
      </c>
      <c r="C32" s="113">
        <v>0.05</v>
      </c>
      <c r="D32" s="128"/>
      <c r="E32" s="128"/>
      <c r="F32" s="126">
        <f>SUM(F11:F31)*C32</f>
        <v>0</v>
      </c>
    </row>
    <row r="33" spans="1:6">
      <c r="D33" s="128"/>
      <c r="E33" s="128"/>
    </row>
    <row r="34" spans="1:6" s="138" customFormat="1" ht="15.75">
      <c r="A34" s="140" t="str">
        <f>+A3</f>
        <v>III.</v>
      </c>
      <c r="B34" s="139" t="str">
        <f>+B3</f>
        <v>Slikopleskarska dela</v>
      </c>
      <c r="C34" s="135" t="s">
        <v>23</v>
      </c>
      <c r="D34" s="136"/>
      <c r="E34" s="136"/>
      <c r="F34" s="137">
        <f>SUM(F12:F33)</f>
        <v>0</v>
      </c>
    </row>
  </sheetData>
  <mergeCells count="3">
    <mergeCell ref="B5:E5"/>
    <mergeCell ref="B6:E6"/>
    <mergeCell ref="B7:E7"/>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
  <sheetViews>
    <sheetView workbookViewId="0">
      <selection activeCell="B15" sqref="B15"/>
    </sheetView>
  </sheetViews>
  <sheetFormatPr defaultColWidth="9.140625" defaultRowHeight="15"/>
  <cols>
    <col min="1" max="1" width="4" style="90" bestFit="1" customWidth="1"/>
    <col min="2" max="2" width="50.7109375" style="87" customWidth="1"/>
    <col min="3" max="3" width="7.7109375" style="89" bestFit="1" customWidth="1"/>
    <col min="4" max="4" width="8.7109375" style="89" customWidth="1"/>
    <col min="5" max="5" width="11.28515625" style="89" bestFit="1" customWidth="1"/>
    <col min="6" max="6" width="13.42578125" style="126" bestFit="1" customWidth="1"/>
    <col min="7" max="16384" width="9.140625" style="127"/>
  </cols>
  <sheetData>
    <row r="1" spans="1:6" ht="30" customHeight="1">
      <c r="A1" s="75" t="s">
        <v>2</v>
      </c>
      <c r="B1" s="76" t="s">
        <v>5</v>
      </c>
    </row>
    <row r="3" spans="1:6" ht="20.100000000000001" customHeight="1">
      <c r="A3" s="77" t="str">
        <f>+'REK. OBRT'!B9</f>
        <v>IV.</v>
      </c>
      <c r="B3" s="78" t="str">
        <f>+'REK. OBRT'!C9</f>
        <v>Stavbno pohištvo PVC</v>
      </c>
    </row>
    <row r="5" spans="1:6" ht="69.95" customHeight="1">
      <c r="A5" s="90" t="s">
        <v>34</v>
      </c>
      <c r="B5" s="235" t="s">
        <v>426</v>
      </c>
      <c r="C5" s="235"/>
      <c r="D5" s="235"/>
      <c r="E5" s="235"/>
    </row>
    <row r="6" spans="1:6" ht="54" customHeight="1">
      <c r="A6" s="90" t="s">
        <v>34</v>
      </c>
      <c r="B6" s="235" t="s">
        <v>61</v>
      </c>
      <c r="C6" s="235"/>
      <c r="D6" s="235"/>
      <c r="E6" s="235"/>
    </row>
    <row r="7" spans="1:6" ht="48" customHeight="1">
      <c r="A7" s="90" t="s">
        <v>34</v>
      </c>
      <c r="B7" s="238" t="s">
        <v>424</v>
      </c>
      <c r="C7" s="238"/>
      <c r="D7" s="238"/>
      <c r="E7" s="238"/>
    </row>
    <row r="8" spans="1:6" ht="43.5" customHeight="1">
      <c r="A8" s="90" t="s">
        <v>34</v>
      </c>
      <c r="B8" s="238" t="s">
        <v>425</v>
      </c>
      <c r="C8" s="238"/>
      <c r="D8" s="238"/>
      <c r="E8" s="238"/>
    </row>
    <row r="9" spans="1:6" ht="21.75" customHeight="1">
      <c r="A9" s="90" t="s">
        <v>34</v>
      </c>
      <c r="B9" s="238" t="s">
        <v>75</v>
      </c>
      <c r="C9" s="238"/>
      <c r="D9" s="238"/>
      <c r="E9" s="238"/>
    </row>
    <row r="10" spans="1:6" ht="33.75" customHeight="1">
      <c r="A10" s="90" t="s">
        <v>34</v>
      </c>
      <c r="B10" s="238" t="s">
        <v>76</v>
      </c>
      <c r="C10" s="238"/>
      <c r="D10" s="238"/>
      <c r="E10" s="238"/>
    </row>
    <row r="12" spans="1:6" ht="15.95" customHeight="1">
      <c r="A12" s="1" t="s">
        <v>19</v>
      </c>
      <c r="B12" s="2" t="s">
        <v>20</v>
      </c>
      <c r="C12" s="1" t="s">
        <v>21</v>
      </c>
      <c r="D12" s="1" t="s">
        <v>22</v>
      </c>
      <c r="E12" s="1" t="s">
        <v>24</v>
      </c>
      <c r="F12" s="3" t="s">
        <v>23</v>
      </c>
    </row>
    <row r="13" spans="1:6">
      <c r="D13" s="128"/>
      <c r="E13" s="128"/>
    </row>
    <row r="14" spans="1:6">
      <c r="C14" s="127"/>
      <c r="D14" s="127"/>
      <c r="E14" s="127"/>
      <c r="F14" s="127"/>
    </row>
    <row r="15" spans="1:6" ht="75">
      <c r="A15" s="90">
        <f>COUNT($A$14:A14)+1</f>
        <v>1</v>
      </c>
      <c r="B15" s="160" t="s">
        <v>427</v>
      </c>
      <c r="C15" s="89" t="s">
        <v>51</v>
      </c>
      <c r="D15" s="132">
        <v>1</v>
      </c>
      <c r="E15" s="132"/>
      <c r="F15" s="126">
        <f>+ROUND(D15*E15,2)</f>
        <v>0</v>
      </c>
    </row>
    <row r="16" spans="1:6">
      <c r="D16" s="132"/>
      <c r="E16" s="132"/>
    </row>
    <row r="17" spans="1:6" ht="75">
      <c r="A17" s="90">
        <f>COUNT($A$14:A16)+1</f>
        <v>2</v>
      </c>
      <c r="B17" s="180" t="s">
        <v>428</v>
      </c>
      <c r="D17" s="132"/>
      <c r="E17" s="132"/>
    </row>
    <row r="18" spans="1:6">
      <c r="A18" s="163" t="s">
        <v>52</v>
      </c>
      <c r="B18" s="180" t="s">
        <v>429</v>
      </c>
      <c r="C18" s="162" t="s">
        <v>51</v>
      </c>
      <c r="D18" s="132">
        <v>2</v>
      </c>
      <c r="E18" s="132"/>
      <c r="F18" s="126">
        <f>+ROUND(D18*E18,2)</f>
        <v>0</v>
      </c>
    </row>
    <row r="19" spans="1:6">
      <c r="A19" s="163" t="s">
        <v>53</v>
      </c>
      <c r="B19" s="180" t="s">
        <v>430</v>
      </c>
      <c r="C19" s="162" t="s">
        <v>51</v>
      </c>
      <c r="D19" s="132">
        <v>1</v>
      </c>
      <c r="E19" s="132"/>
      <c r="F19" s="126">
        <f>+ROUND(D19*E19,2)</f>
        <v>0</v>
      </c>
    </row>
    <row r="20" spans="1:6">
      <c r="B20" s="133"/>
      <c r="D20" s="132"/>
      <c r="E20" s="132"/>
    </row>
    <row r="21" spans="1:6" ht="45">
      <c r="A21" s="90">
        <f>COUNT($A$13:A20)+1</f>
        <v>3</v>
      </c>
      <c r="B21" s="198" t="s">
        <v>462</v>
      </c>
      <c r="C21" s="89" t="s">
        <v>31</v>
      </c>
      <c r="D21" s="128">
        <v>31.4</v>
      </c>
      <c r="E21" s="128"/>
      <c r="F21" s="126">
        <f>+E21*D21</f>
        <v>0</v>
      </c>
    </row>
    <row r="22" spans="1:6">
      <c r="B22" s="133"/>
      <c r="D22" s="132"/>
      <c r="E22" s="132"/>
    </row>
    <row r="23" spans="1:6" ht="30">
      <c r="A23" s="90">
        <f>COUNT($A$13:A22)+1</f>
        <v>4</v>
      </c>
      <c r="B23" s="199" t="s">
        <v>463</v>
      </c>
      <c r="D23" s="132"/>
      <c r="E23" s="132"/>
    </row>
    <row r="24" spans="1:6" ht="45">
      <c r="A24" s="200" t="s">
        <v>52</v>
      </c>
      <c r="B24" s="201" t="s">
        <v>464</v>
      </c>
      <c r="C24" s="89" t="s">
        <v>31</v>
      </c>
      <c r="D24" s="132">
        <v>9</v>
      </c>
      <c r="E24" s="132"/>
      <c r="F24" s="126">
        <f>+E24*D24</f>
        <v>0</v>
      </c>
    </row>
    <row r="25" spans="1:6" ht="45">
      <c r="A25" s="163" t="s">
        <v>53</v>
      </c>
      <c r="B25" s="199" t="s">
        <v>465</v>
      </c>
      <c r="C25" s="89" t="s">
        <v>31</v>
      </c>
      <c r="D25" s="132">
        <v>14.6</v>
      </c>
      <c r="E25" s="132"/>
      <c r="F25" s="126">
        <f>+E25*D25</f>
        <v>0</v>
      </c>
    </row>
    <row r="26" spans="1:6" ht="30">
      <c r="A26" s="163" t="s">
        <v>54</v>
      </c>
      <c r="B26" s="201" t="s">
        <v>466</v>
      </c>
      <c r="C26" s="89" t="s">
        <v>31</v>
      </c>
      <c r="D26" s="132">
        <v>3.6</v>
      </c>
      <c r="E26" s="132"/>
      <c r="F26" s="126">
        <f>+E26*D26</f>
        <v>0</v>
      </c>
    </row>
    <row r="27" spans="1:6">
      <c r="A27" s="200"/>
      <c r="B27" s="199"/>
      <c r="D27" s="132"/>
      <c r="E27" s="132"/>
    </row>
    <row r="28" spans="1:6" ht="75">
      <c r="A28" s="90">
        <f>COUNT($A$13:A27)+1</f>
        <v>5</v>
      </c>
      <c r="B28" s="199" t="s">
        <v>468</v>
      </c>
      <c r="C28" s="202" t="s">
        <v>27</v>
      </c>
      <c r="D28" s="132">
        <v>1</v>
      </c>
      <c r="E28" s="132"/>
      <c r="F28" s="126">
        <f>+E28*D28</f>
        <v>0</v>
      </c>
    </row>
    <row r="29" spans="1:6">
      <c r="B29" s="201"/>
      <c r="D29" s="132"/>
      <c r="E29" s="132"/>
    </row>
    <row r="30" spans="1:6" ht="75">
      <c r="A30" s="90">
        <f>COUNT($A$14:A29)+1</f>
        <v>6</v>
      </c>
      <c r="B30" s="87" t="s">
        <v>60</v>
      </c>
      <c r="C30" s="113">
        <v>0.05</v>
      </c>
      <c r="D30" s="128"/>
      <c r="E30" s="128"/>
      <c r="F30" s="126">
        <f>SUM(F13:F29)*C30</f>
        <v>0</v>
      </c>
    </row>
    <row r="31" spans="1:6">
      <c r="D31" s="128"/>
      <c r="E31" s="128"/>
    </row>
    <row r="32" spans="1:6" s="138" customFormat="1" ht="15.75">
      <c r="A32" s="140" t="str">
        <f>+A3</f>
        <v>IV.</v>
      </c>
      <c r="B32" s="139" t="str">
        <f>+B3</f>
        <v>Stavbno pohištvo PVC</v>
      </c>
      <c r="C32" s="135" t="s">
        <v>23</v>
      </c>
      <c r="D32" s="136"/>
      <c r="E32" s="136"/>
      <c r="F32" s="137">
        <f>SUM(F14:F31)</f>
        <v>0</v>
      </c>
    </row>
  </sheetData>
  <mergeCells count="6">
    <mergeCell ref="B9:E9"/>
    <mergeCell ref="B10:E10"/>
    <mergeCell ref="B5:E5"/>
    <mergeCell ref="B6:E6"/>
    <mergeCell ref="B7:E7"/>
    <mergeCell ref="B8:E8"/>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workbookViewId="0">
      <selection activeCell="H26" sqref="H26"/>
    </sheetView>
  </sheetViews>
  <sheetFormatPr defaultColWidth="9.140625" defaultRowHeight="15"/>
  <cols>
    <col min="1" max="1" width="4" style="90" bestFit="1" customWidth="1"/>
    <col min="2" max="2" width="50.7109375" style="87" customWidth="1"/>
    <col min="3" max="3" width="7.7109375" style="89" bestFit="1" customWidth="1"/>
    <col min="4" max="4" width="8.7109375" style="89" customWidth="1"/>
    <col min="5" max="5" width="11.28515625" style="132" bestFit="1" customWidth="1"/>
    <col min="6" max="6" width="13.42578125" style="126" bestFit="1" customWidth="1"/>
    <col min="7" max="16384" width="9.140625" style="127"/>
  </cols>
  <sheetData>
    <row r="1" spans="1:6" ht="30" customHeight="1">
      <c r="A1" s="75" t="s">
        <v>2</v>
      </c>
      <c r="B1" s="76" t="s">
        <v>5</v>
      </c>
    </row>
    <row r="3" spans="1:6" ht="20.100000000000001" customHeight="1">
      <c r="A3" s="77" t="str">
        <f>+'REK. OBRT'!B10</f>
        <v>V.</v>
      </c>
      <c r="B3" s="78" t="str">
        <f>+'REK. OBRT'!C10</f>
        <v>Fasaderska dela</v>
      </c>
    </row>
    <row r="5" spans="1:6" ht="69.95" customHeight="1">
      <c r="A5" s="90" t="s">
        <v>34</v>
      </c>
      <c r="B5" s="235" t="s">
        <v>36</v>
      </c>
      <c r="C5" s="235"/>
      <c r="D5" s="235"/>
      <c r="E5" s="235"/>
    </row>
    <row r="6" spans="1:6" ht="54" customHeight="1">
      <c r="A6" s="90" t="s">
        <v>34</v>
      </c>
      <c r="B6" s="235" t="s">
        <v>61</v>
      </c>
      <c r="C6" s="235"/>
      <c r="D6" s="235"/>
      <c r="E6" s="235"/>
    </row>
    <row r="7" spans="1:6" ht="48" customHeight="1">
      <c r="A7" s="90" t="s">
        <v>34</v>
      </c>
      <c r="B7" s="238" t="s">
        <v>73</v>
      </c>
      <c r="C7" s="238"/>
      <c r="D7" s="238"/>
      <c r="E7" s="238"/>
    </row>
    <row r="8" spans="1:6" ht="43.5" customHeight="1">
      <c r="A8" s="90" t="s">
        <v>34</v>
      </c>
      <c r="B8" s="238" t="s">
        <v>74</v>
      </c>
      <c r="C8" s="238"/>
      <c r="D8" s="238"/>
      <c r="E8" s="238"/>
    </row>
    <row r="9" spans="1:6" ht="21.75" customHeight="1">
      <c r="A9" s="90" t="s">
        <v>34</v>
      </c>
      <c r="B9" s="238" t="s">
        <v>75</v>
      </c>
      <c r="C9" s="238"/>
      <c r="D9" s="238"/>
      <c r="E9" s="238"/>
    </row>
    <row r="10" spans="1:6" ht="33.75" customHeight="1">
      <c r="A10" s="90" t="s">
        <v>34</v>
      </c>
      <c r="B10" s="238" t="s">
        <v>76</v>
      </c>
      <c r="C10" s="238"/>
      <c r="D10" s="238"/>
      <c r="E10" s="238"/>
    </row>
    <row r="12" spans="1:6" ht="15.95" customHeight="1">
      <c r="A12" s="1" t="s">
        <v>19</v>
      </c>
      <c r="B12" s="2" t="s">
        <v>20</v>
      </c>
      <c r="C12" s="1" t="s">
        <v>21</v>
      </c>
      <c r="D12" s="1" t="s">
        <v>22</v>
      </c>
      <c r="E12" s="3" t="s">
        <v>24</v>
      </c>
      <c r="F12" s="3" t="s">
        <v>23</v>
      </c>
    </row>
    <row r="13" spans="1:6" ht="15.95" customHeight="1">
      <c r="A13" s="1"/>
      <c r="B13" s="2"/>
      <c r="C13" s="1"/>
      <c r="D13" s="1"/>
      <c r="E13" s="3"/>
      <c r="F13" s="3"/>
    </row>
    <row r="14" spans="1:6" ht="15.95" customHeight="1">
      <c r="A14" s="1"/>
      <c r="B14" s="179" t="s">
        <v>400</v>
      </c>
      <c r="C14" s="1"/>
      <c r="D14" s="1"/>
      <c r="E14" s="3"/>
      <c r="F14" s="3"/>
    </row>
    <row r="15" spans="1:6">
      <c r="D15" s="128"/>
    </row>
    <row r="16" spans="1:6" ht="75">
      <c r="A16" s="90">
        <v>1</v>
      </c>
      <c r="B16" s="197" t="s">
        <v>421</v>
      </c>
      <c r="C16" s="89" t="s">
        <v>31</v>
      </c>
      <c r="D16" s="128">
        <v>8.1999999999999993</v>
      </c>
      <c r="E16" s="128"/>
      <c r="F16" s="126">
        <f>+ROUND(D16*E16,2)</f>
        <v>0</v>
      </c>
    </row>
    <row r="17" spans="1:6">
      <c r="B17" s="148"/>
      <c r="D17" s="128"/>
      <c r="E17" s="128"/>
    </row>
    <row r="18" spans="1:6" ht="75">
      <c r="A18" s="90">
        <f>COUNT($A$16:A17)+1</f>
        <v>2</v>
      </c>
      <c r="B18" s="164" t="s">
        <v>422</v>
      </c>
      <c r="C18" s="89" t="s">
        <v>31</v>
      </c>
      <c r="D18" s="128">
        <v>49.8</v>
      </c>
      <c r="E18" s="128"/>
      <c r="F18" s="126">
        <f>+ROUND(D18*E18,2)</f>
        <v>0</v>
      </c>
    </row>
    <row r="19" spans="1:6">
      <c r="B19" s="164"/>
      <c r="D19" s="128"/>
      <c r="E19" s="128"/>
    </row>
    <row r="20" spans="1:6" ht="15.75">
      <c r="B20" s="177" t="s">
        <v>399</v>
      </c>
      <c r="D20" s="128"/>
      <c r="E20" s="128"/>
    </row>
    <row r="21" spans="1:6">
      <c r="D21" s="73"/>
    </row>
    <row r="22" spans="1:6" ht="90">
      <c r="A22" s="90">
        <f>COUNT($A$16:A21)+1</f>
        <v>3</v>
      </c>
      <c r="B22" s="174" t="s">
        <v>458</v>
      </c>
      <c r="C22" s="167" t="s">
        <v>318</v>
      </c>
      <c r="D22" s="175">
        <v>5.3</v>
      </c>
      <c r="E22" s="175"/>
      <c r="F22" s="176">
        <f>ROUND(D22*E22,2)</f>
        <v>0</v>
      </c>
    </row>
    <row r="23" spans="1:6">
      <c r="B23" s="174"/>
      <c r="C23" s="167"/>
      <c r="D23" s="175"/>
      <c r="E23" s="175"/>
      <c r="F23" s="176"/>
    </row>
    <row r="24" spans="1:6" ht="75">
      <c r="A24" s="90">
        <f>COUNT($A$16:A23)+1</f>
        <v>4</v>
      </c>
      <c r="B24" s="178" t="s">
        <v>420</v>
      </c>
      <c r="C24" s="167" t="s">
        <v>318</v>
      </c>
      <c r="D24" s="175">
        <v>5.3</v>
      </c>
      <c r="E24" s="175"/>
      <c r="F24" s="176">
        <f>ROUND(D24*E24,2)</f>
        <v>0</v>
      </c>
    </row>
    <row r="25" spans="1:6">
      <c r="D25" s="128"/>
    </row>
    <row r="26" spans="1:6" ht="75">
      <c r="A26" s="90">
        <f>COUNT($A$16:A25)+1</f>
        <v>5</v>
      </c>
      <c r="B26" s="87" t="s">
        <v>60</v>
      </c>
      <c r="C26" s="113">
        <v>0.05</v>
      </c>
      <c r="D26" s="128"/>
      <c r="F26" s="126">
        <f>SUM(F15:F25)*C26</f>
        <v>0</v>
      </c>
    </row>
    <row r="27" spans="1:6">
      <c r="D27" s="128"/>
    </row>
    <row r="28" spans="1:6" s="138" customFormat="1" ht="15.75">
      <c r="A28" s="140" t="str">
        <f>+A3</f>
        <v>V.</v>
      </c>
      <c r="B28" s="139" t="str">
        <f>+B3</f>
        <v>Fasaderska dela</v>
      </c>
      <c r="C28" s="135" t="s">
        <v>23</v>
      </c>
      <c r="D28" s="136"/>
      <c r="E28" s="145"/>
      <c r="F28" s="137">
        <f>SUM(F17:F27)</f>
        <v>0</v>
      </c>
    </row>
  </sheetData>
  <mergeCells count="6">
    <mergeCell ref="B10:E10"/>
    <mergeCell ref="B5:E5"/>
    <mergeCell ref="B6:E6"/>
    <mergeCell ref="B7:E7"/>
    <mergeCell ref="B8:E8"/>
    <mergeCell ref="B9:E9"/>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2:F28"/>
  <sheetViews>
    <sheetView topLeftCell="A10" workbookViewId="0">
      <selection activeCell="C21" sqref="C21"/>
    </sheetView>
  </sheetViews>
  <sheetFormatPr defaultColWidth="9.140625" defaultRowHeight="20.25"/>
  <cols>
    <col min="1" max="1" width="4.140625" style="6" customWidth="1"/>
    <col min="2" max="2" width="30" style="6" customWidth="1"/>
    <col min="3" max="3" width="10.28515625" style="6" customWidth="1"/>
    <col min="4" max="4" width="3.7109375" style="6" customWidth="1"/>
    <col min="5" max="6" width="15.7109375" style="6" customWidth="1"/>
    <col min="7" max="16384" width="9.140625" style="6"/>
  </cols>
  <sheetData>
    <row r="2" spans="2:6" ht="48" customHeight="1">
      <c r="B2" s="210" t="s">
        <v>32</v>
      </c>
      <c r="C2" s="210"/>
      <c r="D2" s="210"/>
      <c r="E2" s="210"/>
      <c r="F2" s="210"/>
    </row>
    <row r="3" spans="2:6" ht="38.1" customHeight="1"/>
    <row r="4" spans="2:6" ht="24.95" customHeight="1">
      <c r="B4" s="212" t="s">
        <v>43</v>
      </c>
      <c r="C4" s="211" t="s">
        <v>42</v>
      </c>
      <c r="D4" s="211"/>
      <c r="E4" s="211"/>
      <c r="F4" s="211"/>
    </row>
    <row r="5" spans="2:6" ht="24.95" customHeight="1">
      <c r="B5" s="214"/>
      <c r="C5" s="218" t="s">
        <v>304</v>
      </c>
      <c r="D5" s="219"/>
      <c r="E5" s="219"/>
      <c r="F5" s="220"/>
    </row>
    <row r="6" spans="2:6">
      <c r="B6" s="7"/>
    </row>
    <row r="7" spans="2:6" ht="50.1" customHeight="1">
      <c r="B7" s="24" t="s">
        <v>44</v>
      </c>
      <c r="C7" s="215" t="s">
        <v>33</v>
      </c>
      <c r="D7" s="215"/>
      <c r="E7" s="215"/>
      <c r="F7" s="215"/>
    </row>
    <row r="8" spans="2:6">
      <c r="B8" s="7"/>
    </row>
    <row r="9" spans="2:6" ht="24.95" customHeight="1">
      <c r="B9" s="212" t="s">
        <v>45</v>
      </c>
      <c r="C9" s="211" t="s">
        <v>42</v>
      </c>
      <c r="D9" s="211"/>
      <c r="E9" s="211"/>
      <c r="F9" s="211"/>
    </row>
    <row r="10" spans="2:6" ht="24.95" customHeight="1">
      <c r="B10" s="213"/>
      <c r="C10" s="216" t="s">
        <v>47</v>
      </c>
      <c r="D10" s="216"/>
      <c r="E10" s="216"/>
      <c r="F10" s="216"/>
    </row>
    <row r="11" spans="2:6" ht="24.95" customHeight="1">
      <c r="B11" s="214"/>
      <c r="C11" s="217" t="s">
        <v>48</v>
      </c>
      <c r="D11" s="217"/>
      <c r="E11" s="217"/>
      <c r="F11" s="217"/>
    </row>
    <row r="13" spans="2:6" ht="20.100000000000001" customHeight="1">
      <c r="B13" s="25" t="s">
        <v>46</v>
      </c>
      <c r="C13" s="203">
        <v>44274</v>
      </c>
      <c r="D13" s="204"/>
      <c r="E13" s="204"/>
      <c r="F13" s="204"/>
    </row>
    <row r="14" spans="2:6" ht="56.1" customHeight="1"/>
    <row r="15" spans="2:6" ht="24.95" customHeight="1">
      <c r="B15" s="205" t="s">
        <v>0</v>
      </c>
      <c r="C15" s="205"/>
      <c r="D15" s="205"/>
      <c r="E15" s="205"/>
      <c r="F15" s="205"/>
    </row>
    <row r="16" spans="2:6" ht="39.950000000000003" customHeight="1"/>
    <row r="17" spans="1:6" ht="24.95" customHeight="1">
      <c r="A17" s="26" t="s">
        <v>1</v>
      </c>
      <c r="B17" s="223" t="s">
        <v>4</v>
      </c>
      <c r="C17" s="224"/>
      <c r="D17" s="27" t="s">
        <v>6</v>
      </c>
      <c r="E17" s="206">
        <f>+'REK.GRAD '!D12</f>
        <v>0</v>
      </c>
      <c r="F17" s="207"/>
    </row>
    <row r="18" spans="1:6" ht="24.95" customHeight="1">
      <c r="A18" s="28" t="s">
        <v>2</v>
      </c>
      <c r="B18" s="225" t="s">
        <v>5</v>
      </c>
      <c r="C18" s="226"/>
      <c r="D18" s="29" t="s">
        <v>6</v>
      </c>
      <c r="E18" s="208">
        <f>+'REK. OBRT'!D12</f>
        <v>0</v>
      </c>
      <c r="F18" s="209"/>
    </row>
    <row r="19" spans="1:6" ht="24.95" customHeight="1" thickBot="1">
      <c r="B19" s="227" t="s">
        <v>432</v>
      </c>
      <c r="C19" s="227"/>
      <c r="D19" s="23" t="s">
        <v>6</v>
      </c>
      <c r="E19" s="221">
        <f>SUM(E17:F18)</f>
        <v>0</v>
      </c>
      <c r="F19" s="222"/>
    </row>
    <row r="22" spans="1:6">
      <c r="B22" s="230" t="s">
        <v>435</v>
      </c>
      <c r="C22" s="230"/>
      <c r="D22" s="230"/>
      <c r="E22" s="230"/>
      <c r="F22" s="230"/>
    </row>
    <row r="23" spans="1:6" ht="29.45" customHeight="1">
      <c r="A23" s="184" t="s">
        <v>34</v>
      </c>
      <c r="B23" s="229" t="s">
        <v>434</v>
      </c>
      <c r="C23" s="229"/>
      <c r="D23" s="229"/>
      <c r="E23" s="229"/>
      <c r="F23" s="229"/>
    </row>
    <row r="24" spans="1:6" ht="8.4499999999999993" customHeight="1">
      <c r="A24" s="184"/>
    </row>
    <row r="25" spans="1:6" ht="44.45" customHeight="1">
      <c r="A25" s="184" t="s">
        <v>34</v>
      </c>
      <c r="B25" s="228" t="s">
        <v>433</v>
      </c>
      <c r="C25" s="228"/>
      <c r="D25" s="228"/>
      <c r="E25" s="228"/>
      <c r="F25" s="228"/>
    </row>
    <row r="26" spans="1:6">
      <c r="B26" s="183"/>
      <c r="C26" s="183"/>
      <c r="D26" s="183"/>
      <c r="E26" s="183"/>
      <c r="F26" s="183"/>
    </row>
    <row r="27" spans="1:6">
      <c r="B27" s="183"/>
      <c r="C27" s="183"/>
      <c r="D27" s="183"/>
      <c r="E27" s="183"/>
      <c r="F27" s="183"/>
    </row>
    <row r="28" spans="1:6">
      <c r="B28" s="183"/>
      <c r="C28" s="183"/>
      <c r="D28" s="183"/>
      <c r="E28" s="183"/>
      <c r="F28" s="183"/>
    </row>
  </sheetData>
  <mergeCells count="20">
    <mergeCell ref="E19:F19"/>
    <mergeCell ref="B17:C17"/>
    <mergeCell ref="B18:C18"/>
    <mergeCell ref="B19:C19"/>
    <mergeCell ref="B25:F25"/>
    <mergeCell ref="B23:F23"/>
    <mergeCell ref="B22:F22"/>
    <mergeCell ref="C13:F13"/>
    <mergeCell ref="B15:F15"/>
    <mergeCell ref="E17:F17"/>
    <mergeCell ref="E18:F18"/>
    <mergeCell ref="B2:F2"/>
    <mergeCell ref="C4:F4"/>
    <mergeCell ref="B9:B11"/>
    <mergeCell ref="C7:F7"/>
    <mergeCell ref="C9:F9"/>
    <mergeCell ref="C10:F10"/>
    <mergeCell ref="C11:F11"/>
    <mergeCell ref="B4:B5"/>
    <mergeCell ref="C5:F5"/>
  </mergeCells>
  <pageMargins left="0.70866141732283472" right="0.70866141732283472" top="0.74803149606299213" bottom="0.74803149606299213"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F16"/>
  <sheetViews>
    <sheetView workbookViewId="0">
      <selection activeCell="B19" sqref="B19"/>
    </sheetView>
  </sheetViews>
  <sheetFormatPr defaultColWidth="9.140625" defaultRowHeight="15"/>
  <cols>
    <col min="1" max="1" width="3.85546875" style="22" customWidth="1"/>
    <col min="2" max="2" width="19.28515625" style="18" customWidth="1"/>
    <col min="3" max="3" width="38.28515625" style="18" customWidth="1"/>
    <col min="4" max="4" width="19.7109375" style="18" customWidth="1"/>
    <col min="5" max="16384" width="9.140625" style="18"/>
  </cols>
  <sheetData>
    <row r="2" spans="1:6" ht="45" customHeight="1">
      <c r="A2" s="17"/>
      <c r="B2" s="210" t="s">
        <v>25</v>
      </c>
      <c r="C2" s="210"/>
      <c r="D2" s="210"/>
    </row>
    <row r="3" spans="1:6" ht="24.95" customHeight="1">
      <c r="A3" s="17"/>
    </row>
    <row r="4" spans="1:6" ht="24.95" customHeight="1">
      <c r="A4" s="16" t="s">
        <v>1</v>
      </c>
      <c r="B4" s="231" t="s">
        <v>4</v>
      </c>
      <c r="C4" s="231"/>
      <c r="D4" s="231"/>
    </row>
    <row r="5" spans="1:6" ht="8.1" customHeight="1">
      <c r="A5" s="232"/>
    </row>
    <row r="6" spans="1:6" ht="27.95" customHeight="1">
      <c r="A6" s="232"/>
      <c r="B6" s="8" t="s">
        <v>7</v>
      </c>
      <c r="C6" s="19" t="s">
        <v>12</v>
      </c>
      <c r="D6" s="20">
        <f>+Preddela!F20</f>
        <v>0</v>
      </c>
    </row>
    <row r="7" spans="1:6" ht="27.95" customHeight="1">
      <c r="A7" s="232"/>
      <c r="B7" s="8" t="s">
        <v>8</v>
      </c>
      <c r="C7" s="19" t="s">
        <v>306</v>
      </c>
      <c r="D7" s="21">
        <f>+Rušitvena!F87</f>
        <v>0</v>
      </c>
    </row>
    <row r="8" spans="1:6" ht="27.95" customHeight="1">
      <c r="A8" s="232"/>
      <c r="B8" s="8" t="s">
        <v>9</v>
      </c>
      <c r="C8" s="19" t="s">
        <v>13</v>
      </c>
      <c r="D8" s="21">
        <f>+Zidarska!F81</f>
        <v>0</v>
      </c>
    </row>
    <row r="9" spans="1:6" ht="27.95" customHeight="1">
      <c r="A9" s="232"/>
      <c r="B9" s="8" t="s">
        <v>10</v>
      </c>
      <c r="C9" s="19" t="s">
        <v>431</v>
      </c>
      <c r="D9" s="181">
        <f>+'Fekalna kanalizacija'!F43</f>
        <v>0</v>
      </c>
    </row>
    <row r="10" spans="1:6" ht="27.95" customHeight="1">
      <c r="A10" s="232"/>
      <c r="B10" s="8"/>
      <c r="C10" s="19"/>
      <c r="D10" s="181"/>
    </row>
    <row r="11" spans="1:6" ht="8.1" customHeight="1" thickBot="1">
      <c r="A11" s="232"/>
      <c r="B11" s="9"/>
      <c r="C11" s="9"/>
      <c r="D11" s="10"/>
    </row>
    <row r="12" spans="1:6" ht="30" customHeight="1" thickBot="1">
      <c r="A12" s="16" t="str">
        <f>+A4</f>
        <v>A.</v>
      </c>
      <c r="B12" s="233" t="s">
        <v>14</v>
      </c>
      <c r="C12" s="233"/>
      <c r="D12" s="30">
        <f>SUM(D5:D11)</f>
        <v>0</v>
      </c>
    </row>
    <row r="16" spans="1:6" ht="28.15" customHeight="1">
      <c r="B16" s="234" t="s">
        <v>347</v>
      </c>
      <c r="C16" s="234"/>
      <c r="D16" s="234"/>
      <c r="E16" s="152"/>
      <c r="F16" s="152"/>
    </row>
  </sheetData>
  <mergeCells count="5">
    <mergeCell ref="B2:D2"/>
    <mergeCell ref="B4:D4"/>
    <mergeCell ref="A5:A11"/>
    <mergeCell ref="B12:C12"/>
    <mergeCell ref="B16:D16"/>
  </mergeCells>
  <pageMargins left="0.70866141732283472" right="0.70866141732283472" top="0.74803149606299213" bottom="0.74803149606299213"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workbookViewId="0">
      <selection activeCell="B10" sqref="B10"/>
    </sheetView>
  </sheetViews>
  <sheetFormatPr defaultColWidth="9.140625" defaultRowHeight="15"/>
  <cols>
    <col min="1" max="1" width="4" style="90" bestFit="1" customWidth="1"/>
    <col min="2" max="2" width="50.7109375" style="87" customWidth="1"/>
    <col min="3" max="3" width="7.5703125" style="89" bestFit="1" customWidth="1"/>
    <col min="4" max="4" width="8.7109375" style="89" customWidth="1"/>
    <col min="5" max="5" width="11.28515625" style="89" bestFit="1" customWidth="1"/>
    <col min="6" max="6" width="13.42578125" style="126" bestFit="1" customWidth="1"/>
    <col min="7" max="16384" width="9.140625" style="127"/>
  </cols>
  <sheetData>
    <row r="1" spans="1:6" ht="30" customHeight="1">
      <c r="A1" s="75" t="s">
        <v>1</v>
      </c>
      <c r="B1" s="76" t="s">
        <v>4</v>
      </c>
    </row>
    <row r="3" spans="1:6" ht="20.100000000000001" customHeight="1">
      <c r="A3" s="129" t="s">
        <v>7</v>
      </c>
      <c r="B3" s="130" t="str">
        <f>+'REK.GRAD '!C6</f>
        <v>Preddela</v>
      </c>
    </row>
    <row r="5" spans="1:6" ht="69.95" customHeight="1">
      <c r="B5" s="235" t="s">
        <v>30</v>
      </c>
      <c r="C5" s="235"/>
      <c r="D5" s="235"/>
      <c r="E5" s="235"/>
    </row>
    <row r="7" spans="1:6" s="4" customFormat="1" ht="15.95" customHeight="1">
      <c r="A7" s="1" t="s">
        <v>19</v>
      </c>
      <c r="B7" s="2" t="s">
        <v>20</v>
      </c>
      <c r="C7" s="1" t="s">
        <v>21</v>
      </c>
      <c r="D7" s="1" t="s">
        <v>22</v>
      </c>
      <c r="E7" s="1" t="s">
        <v>24</v>
      </c>
      <c r="F7" s="3" t="s">
        <v>23</v>
      </c>
    </row>
    <row r="8" spans="1:6">
      <c r="D8" s="128"/>
      <c r="E8" s="128"/>
    </row>
    <row r="9" spans="1:6">
      <c r="D9" s="128"/>
      <c r="E9" s="128"/>
    </row>
    <row r="10" spans="1:6" ht="60">
      <c r="A10" s="90">
        <f>COUNT($A$9:A9)+1</f>
        <v>1</v>
      </c>
      <c r="B10" s="164" t="s">
        <v>383</v>
      </c>
      <c r="C10" s="89" t="s">
        <v>305</v>
      </c>
      <c r="D10" s="128">
        <v>4</v>
      </c>
      <c r="E10" s="128"/>
      <c r="F10" s="126">
        <f>+ROUND(D10*E10,2)</f>
        <v>0</v>
      </c>
    </row>
    <row r="11" spans="1:6">
      <c r="D11" s="128"/>
      <c r="E11" s="128"/>
    </row>
    <row r="12" spans="1:6" ht="45">
      <c r="A12" s="90">
        <f>COUNT($A$9:A11)+1</f>
        <v>2</v>
      </c>
      <c r="B12" s="155" t="s">
        <v>348</v>
      </c>
      <c r="C12" s="89" t="s">
        <v>31</v>
      </c>
      <c r="D12" s="128">
        <v>40</v>
      </c>
      <c r="E12" s="128"/>
      <c r="F12" s="126">
        <f>+ROUND(D12*E12,2)</f>
        <v>0</v>
      </c>
    </row>
    <row r="13" spans="1:6">
      <c r="D13" s="128"/>
      <c r="E13" s="128"/>
    </row>
    <row r="14" spans="1:6" ht="47.25">
      <c r="A14" s="90">
        <f>COUNT($A$9:A13)+1</f>
        <v>3</v>
      </c>
      <c r="B14" s="87" t="s">
        <v>65</v>
      </c>
      <c r="C14" s="89" t="s">
        <v>31</v>
      </c>
      <c r="D14" s="128">
        <v>65</v>
      </c>
      <c r="E14" s="128"/>
      <c r="F14" s="126">
        <f>+ROUND(D14*E14,2)</f>
        <v>0</v>
      </c>
    </row>
    <row r="15" spans="1:6">
      <c r="D15" s="128"/>
      <c r="E15" s="128"/>
    </row>
    <row r="16" spans="1:6" ht="90">
      <c r="A16" s="90">
        <f>COUNT($A$9:A15)+1</f>
        <v>4</v>
      </c>
      <c r="B16" s="86" t="s">
        <v>77</v>
      </c>
      <c r="D16" s="128"/>
      <c r="E16" s="128"/>
    </row>
    <row r="17" spans="1:6">
      <c r="D17" s="128"/>
      <c r="E17" s="128"/>
    </row>
    <row r="18" spans="1:6" ht="90">
      <c r="A18" s="90">
        <f>COUNT($A$9:A17)+1</f>
        <v>5</v>
      </c>
      <c r="B18" s="87" t="s">
        <v>28</v>
      </c>
      <c r="C18" s="113">
        <v>0.05</v>
      </c>
      <c r="D18" s="128"/>
      <c r="E18" s="128"/>
      <c r="F18" s="126">
        <f>SUM(F8:F17)*C18</f>
        <v>0</v>
      </c>
    </row>
    <row r="19" spans="1:6">
      <c r="A19" s="79"/>
      <c r="B19" s="80"/>
      <c r="C19" s="81"/>
      <c r="D19" s="82"/>
      <c r="E19" s="82"/>
      <c r="F19" s="83"/>
    </row>
    <row r="20" spans="1:6" s="142" customFormat="1" ht="15.75">
      <c r="A20" s="129" t="str">
        <f>+A3</f>
        <v>I.</v>
      </c>
      <c r="B20" s="143" t="s">
        <v>29</v>
      </c>
      <c r="C20" s="135" t="s">
        <v>23</v>
      </c>
      <c r="D20" s="144"/>
      <c r="E20" s="144"/>
      <c r="F20" s="84">
        <f>SUM(F9:F19)</f>
        <v>0</v>
      </c>
    </row>
  </sheetData>
  <mergeCells count="1">
    <mergeCell ref="B5:E5"/>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7"/>
  <sheetViews>
    <sheetView tabSelected="1" workbookViewId="0">
      <selection activeCell="A11" sqref="A11"/>
    </sheetView>
  </sheetViews>
  <sheetFormatPr defaultColWidth="9.140625" defaultRowHeight="15"/>
  <cols>
    <col min="1" max="1" width="4" style="90" bestFit="1" customWidth="1"/>
    <col min="2" max="2" width="50.7109375" style="87" customWidth="1"/>
    <col min="3" max="3" width="7.7109375" style="89" bestFit="1" customWidth="1"/>
    <col min="4" max="4" width="8.7109375" style="89" customWidth="1"/>
    <col min="5" max="5" width="11.28515625" style="89" bestFit="1" customWidth="1"/>
    <col min="6" max="6" width="13.42578125" style="126" bestFit="1" customWidth="1"/>
    <col min="7" max="16384" width="9.140625" style="127"/>
  </cols>
  <sheetData>
    <row r="1" spans="1:6" ht="18.75">
      <c r="A1" s="75" t="s">
        <v>1</v>
      </c>
      <c r="B1" s="76" t="s">
        <v>4</v>
      </c>
    </row>
    <row r="3" spans="1:6" ht="18.75">
      <c r="A3" s="77" t="s">
        <v>8</v>
      </c>
      <c r="B3" s="78" t="str">
        <f>+'REK.GRAD '!C7</f>
        <v>Rušitvena in odstranitvena dela</v>
      </c>
    </row>
    <row r="5" spans="1:6" ht="180.6" customHeight="1">
      <c r="A5" s="90" t="s">
        <v>34</v>
      </c>
      <c r="B5" s="235" t="s">
        <v>349</v>
      </c>
      <c r="C5" s="235"/>
      <c r="D5" s="235"/>
      <c r="E5" s="235"/>
    </row>
    <row r="6" spans="1:6" ht="52.9" customHeight="1">
      <c r="A6" s="90" t="s">
        <v>34</v>
      </c>
      <c r="B6" s="235" t="s">
        <v>56</v>
      </c>
      <c r="C6" s="235"/>
      <c r="D6" s="235"/>
      <c r="E6" s="235"/>
    </row>
    <row r="7" spans="1:6">
      <c r="A7" s="90" t="s">
        <v>34</v>
      </c>
      <c r="B7" s="235" t="s">
        <v>64</v>
      </c>
      <c r="C7" s="235"/>
      <c r="D7" s="235"/>
      <c r="E7" s="235"/>
    </row>
    <row r="9" spans="1:6" s="4" customFormat="1" ht="12.75">
      <c r="A9" s="1" t="s">
        <v>19</v>
      </c>
      <c r="B9" s="2" t="s">
        <v>20</v>
      </c>
      <c r="C9" s="1" t="s">
        <v>21</v>
      </c>
      <c r="D9" s="1" t="s">
        <v>22</v>
      </c>
      <c r="E9" s="1" t="s">
        <v>24</v>
      </c>
      <c r="F9" s="3" t="s">
        <v>23</v>
      </c>
    </row>
    <row r="10" spans="1:6">
      <c r="D10" s="128"/>
      <c r="E10" s="128"/>
    </row>
    <row r="11" spans="1:6" ht="45">
      <c r="B11" s="91" t="s">
        <v>384</v>
      </c>
      <c r="D11" s="128"/>
      <c r="E11" s="128"/>
    </row>
    <row r="12" spans="1:6">
      <c r="B12" s="91"/>
      <c r="D12" s="128"/>
      <c r="E12" s="128"/>
    </row>
    <row r="13" spans="1:6">
      <c r="B13" s="91" t="s">
        <v>400</v>
      </c>
      <c r="D13" s="128"/>
      <c r="E13" s="128"/>
    </row>
    <row r="14" spans="1:6" ht="32.25">
      <c r="A14" s="90">
        <f>COUNT($A$13:A13)+1</f>
        <v>1</v>
      </c>
      <c r="B14" s="159" t="s">
        <v>357</v>
      </c>
      <c r="C14" s="89" t="s">
        <v>51</v>
      </c>
      <c r="D14" s="128">
        <v>1</v>
      </c>
      <c r="E14" s="128"/>
      <c r="F14" s="126">
        <f>+ROUND(D14*E14,2)</f>
        <v>0</v>
      </c>
    </row>
    <row r="15" spans="1:6">
      <c r="D15" s="128"/>
      <c r="E15" s="128"/>
    </row>
    <row r="16" spans="1:6">
      <c r="A16" s="90">
        <f>COUNT($A$13:A15)+1</f>
        <v>2</v>
      </c>
      <c r="B16" s="156" t="s">
        <v>353</v>
      </c>
      <c r="C16" s="157" t="s">
        <v>27</v>
      </c>
      <c r="D16" s="128">
        <v>1</v>
      </c>
      <c r="E16" s="128"/>
      <c r="F16" s="126">
        <f>+ROUND(D16*E16,2)</f>
        <v>0</v>
      </c>
    </row>
    <row r="17" spans="1:6">
      <c r="B17" s="156"/>
      <c r="C17" s="157"/>
      <c r="D17" s="128"/>
      <c r="E17" s="128"/>
    </row>
    <row r="18" spans="1:6" ht="45">
      <c r="A18" s="90">
        <f>COUNT($A$13:A17)+1</f>
        <v>3</v>
      </c>
      <c r="B18" s="160" t="s">
        <v>358</v>
      </c>
      <c r="C18" s="157" t="s">
        <v>27</v>
      </c>
      <c r="D18" s="128">
        <v>1</v>
      </c>
      <c r="E18" s="128"/>
      <c r="F18" s="126">
        <f>+ROUND(D18*E18,2)</f>
        <v>0</v>
      </c>
    </row>
    <row r="19" spans="1:6">
      <c r="B19" s="156"/>
      <c r="C19" s="157"/>
      <c r="D19" s="128"/>
      <c r="E19" s="128"/>
    </row>
    <row r="20" spans="1:6">
      <c r="A20" s="90">
        <f>COUNT($A$13:A19)+1</f>
        <v>4</v>
      </c>
      <c r="B20" s="156" t="s">
        <v>350</v>
      </c>
      <c r="C20" s="157" t="s">
        <v>305</v>
      </c>
      <c r="D20" s="128">
        <v>7.2</v>
      </c>
      <c r="E20" s="128"/>
      <c r="F20" s="126">
        <f>+ROUND(D20*E20,2)</f>
        <v>0</v>
      </c>
    </row>
    <row r="21" spans="1:6">
      <c r="B21" s="156"/>
      <c r="C21" s="157"/>
      <c r="D21" s="128"/>
      <c r="E21" s="128"/>
    </row>
    <row r="22" spans="1:6" ht="30">
      <c r="A22" s="90">
        <f>COUNT($A$13:A21)+1</f>
        <v>5</v>
      </c>
      <c r="B22" s="160" t="s">
        <v>359</v>
      </c>
      <c r="C22" s="157" t="s">
        <v>27</v>
      </c>
      <c r="D22" s="128">
        <v>1</v>
      </c>
      <c r="E22" s="128"/>
      <c r="F22" s="126">
        <f>+ROUND(D22*E22,2)</f>
        <v>0</v>
      </c>
    </row>
    <row r="23" spans="1:6">
      <c r="B23" s="156"/>
      <c r="C23" s="157"/>
      <c r="D23" s="128"/>
      <c r="E23" s="128"/>
    </row>
    <row r="24" spans="1:6" ht="45">
      <c r="A24" s="90">
        <f>COUNT($A$13:A23)+1</f>
        <v>6</v>
      </c>
      <c r="B24" s="161" t="s">
        <v>319</v>
      </c>
      <c r="C24" s="157" t="s">
        <v>305</v>
      </c>
      <c r="D24" s="128">
        <v>38.5</v>
      </c>
      <c r="E24" s="128"/>
      <c r="F24" s="126">
        <f>+ROUND(D24*E24,2)</f>
        <v>0</v>
      </c>
    </row>
    <row r="25" spans="1:6">
      <c r="B25" s="156"/>
      <c r="C25" s="157"/>
      <c r="D25" s="128"/>
      <c r="E25" s="128"/>
    </row>
    <row r="26" spans="1:6" ht="30">
      <c r="A26" s="90">
        <f>COUNT($A$13:A25)+1</f>
        <v>7</v>
      </c>
      <c r="B26" s="160" t="s">
        <v>362</v>
      </c>
      <c r="C26" s="157" t="s">
        <v>305</v>
      </c>
      <c r="D26" s="128">
        <v>32.5</v>
      </c>
      <c r="E26" s="128"/>
      <c r="F26" s="126">
        <f>+ROUND(D26*E26,2)</f>
        <v>0</v>
      </c>
    </row>
    <row r="27" spans="1:6">
      <c r="B27" s="156"/>
      <c r="C27" s="157"/>
      <c r="D27" s="128"/>
      <c r="E27" s="128"/>
    </row>
    <row r="28" spans="1:6" ht="45">
      <c r="A28" s="90">
        <f>COUNT($A$13:A27)+1</f>
        <v>8</v>
      </c>
      <c r="B28" s="161" t="s">
        <v>360</v>
      </c>
      <c r="C28" s="157" t="s">
        <v>351</v>
      </c>
      <c r="D28" s="128">
        <v>1.8</v>
      </c>
      <c r="E28" s="128"/>
      <c r="F28" s="126">
        <f>+ROUND(D28*E28,2)</f>
        <v>0</v>
      </c>
    </row>
    <row r="29" spans="1:6">
      <c r="B29" s="88"/>
      <c r="D29" s="128"/>
      <c r="E29" s="128"/>
    </row>
    <row r="30" spans="1:6" ht="30">
      <c r="A30" s="90">
        <f>COUNT($A$13:A29)+1</f>
        <v>9</v>
      </c>
      <c r="B30" s="156" t="s">
        <v>352</v>
      </c>
      <c r="C30" s="157" t="s">
        <v>351</v>
      </c>
      <c r="D30" s="128">
        <v>1.4</v>
      </c>
      <c r="E30" s="128"/>
      <c r="F30" s="126">
        <f>+ROUND(D30*E30,2)</f>
        <v>0</v>
      </c>
    </row>
    <row r="31" spans="1:6">
      <c r="B31" s="156"/>
      <c r="C31" s="157"/>
      <c r="D31" s="128"/>
      <c r="E31" s="128"/>
    </row>
    <row r="32" spans="1:6" ht="45">
      <c r="A32" s="90">
        <f>COUNT($A$13:A31)+1</f>
        <v>10</v>
      </c>
      <c r="B32" s="160" t="s">
        <v>370</v>
      </c>
      <c r="C32" s="157" t="s">
        <v>305</v>
      </c>
      <c r="D32" s="128">
        <v>7.9</v>
      </c>
      <c r="E32" s="128"/>
      <c r="F32" s="126">
        <f>+ROUND(D32*E32,2)</f>
        <v>0</v>
      </c>
    </row>
    <row r="33" spans="1:6">
      <c r="B33" s="156"/>
      <c r="C33" s="157"/>
      <c r="D33" s="128"/>
      <c r="E33" s="128"/>
    </row>
    <row r="34" spans="1:6" ht="30" customHeight="1">
      <c r="A34" s="90">
        <f>COUNT($A$13:A33)+1</f>
        <v>11</v>
      </c>
      <c r="B34" s="160" t="s">
        <v>371</v>
      </c>
      <c r="C34" s="157" t="s">
        <v>305</v>
      </c>
      <c r="D34" s="128">
        <v>9</v>
      </c>
      <c r="E34" s="128"/>
      <c r="F34" s="126">
        <f>+ROUND(D34*E34,2)</f>
        <v>0</v>
      </c>
    </row>
    <row r="35" spans="1:6">
      <c r="B35" s="156"/>
      <c r="C35" s="157"/>
      <c r="D35" s="128"/>
      <c r="E35" s="128"/>
    </row>
    <row r="36" spans="1:6" ht="30">
      <c r="A36" s="90">
        <f>COUNT($A$13:A35)+1</f>
        <v>12</v>
      </c>
      <c r="B36" s="160" t="s">
        <v>361</v>
      </c>
      <c r="C36" s="157" t="s">
        <v>27</v>
      </c>
      <c r="D36" s="128">
        <v>1</v>
      </c>
      <c r="E36" s="128"/>
      <c r="F36" s="126">
        <f>+ROUND(D36*E36,2)</f>
        <v>0</v>
      </c>
    </row>
    <row r="37" spans="1:6">
      <c r="B37" s="156"/>
      <c r="C37" s="157"/>
      <c r="D37" s="128"/>
      <c r="E37" s="128"/>
    </row>
    <row r="38" spans="1:6" ht="60">
      <c r="A38" s="90">
        <f>COUNT($A$13:A37)+1</f>
        <v>13</v>
      </c>
      <c r="B38" s="160" t="s">
        <v>374</v>
      </c>
      <c r="C38" s="157" t="s">
        <v>305</v>
      </c>
      <c r="D38" s="128">
        <v>13.2</v>
      </c>
      <c r="E38" s="128"/>
      <c r="F38" s="126">
        <f>+ROUND(D38*E38,2)</f>
        <v>0</v>
      </c>
    </row>
    <row r="39" spans="1:6">
      <c r="B39" s="160"/>
      <c r="C39" s="157"/>
      <c r="D39" s="128"/>
      <c r="E39" s="128"/>
    </row>
    <row r="40" spans="1:6">
      <c r="A40" s="90">
        <f>COUNT($A$13:A39)+1</f>
        <v>14</v>
      </c>
      <c r="B40" s="160" t="s">
        <v>385</v>
      </c>
      <c r="C40" s="162" t="s">
        <v>27</v>
      </c>
      <c r="D40" s="128">
        <v>1</v>
      </c>
      <c r="E40" s="128"/>
      <c r="F40" s="126">
        <f>+ROUND(D40*E40,2)</f>
        <v>0</v>
      </c>
    </row>
    <row r="41" spans="1:6">
      <c r="B41" s="156"/>
      <c r="C41" s="157"/>
      <c r="D41" s="128"/>
      <c r="E41" s="128"/>
    </row>
    <row r="42" spans="1:6" ht="60">
      <c r="A42" s="90">
        <f>COUNT($A$13:A41)+1</f>
        <v>15</v>
      </c>
      <c r="B42" s="87" t="s">
        <v>333</v>
      </c>
      <c r="C42" s="89" t="s">
        <v>59</v>
      </c>
      <c r="D42" s="128">
        <v>25</v>
      </c>
      <c r="E42" s="128"/>
      <c r="F42" s="126">
        <f t="shared" ref="F42" si="0">+ROUND(D42*E42,2)</f>
        <v>0</v>
      </c>
    </row>
    <row r="43" spans="1:6">
      <c r="B43" s="156"/>
      <c r="C43" s="157"/>
      <c r="D43" s="128"/>
      <c r="E43" s="128"/>
    </row>
    <row r="44" spans="1:6">
      <c r="B44" s="156"/>
      <c r="C44" s="157"/>
      <c r="D44" s="128"/>
      <c r="E44" s="128"/>
    </row>
    <row r="45" spans="1:6" ht="15.75">
      <c r="B45" s="170" t="s">
        <v>401</v>
      </c>
      <c r="C45" s="157"/>
      <c r="D45" s="128"/>
      <c r="E45" s="128"/>
    </row>
    <row r="46" spans="1:6">
      <c r="B46" s="158"/>
      <c r="C46" s="157"/>
      <c r="D46" s="128"/>
      <c r="E46" s="128"/>
    </row>
    <row r="47" spans="1:6" ht="30">
      <c r="A47" s="90">
        <f>COUNT($A$13:A46)+1</f>
        <v>16</v>
      </c>
      <c r="B47" s="156" t="s">
        <v>356</v>
      </c>
      <c r="C47" s="157" t="s">
        <v>51</v>
      </c>
      <c r="D47" s="128">
        <v>1</v>
      </c>
      <c r="E47" s="128"/>
      <c r="F47" s="126">
        <f>+ROUND(D47*E47,2)</f>
        <v>0</v>
      </c>
    </row>
    <row r="48" spans="1:6">
      <c r="B48" s="156"/>
      <c r="C48" s="157"/>
      <c r="D48" s="128"/>
      <c r="E48" s="128"/>
    </row>
    <row r="49" spans="1:6" ht="30">
      <c r="A49" s="90">
        <f>COUNT($A$13:A48)+1</f>
        <v>17</v>
      </c>
      <c r="B49" s="160" t="s">
        <v>386</v>
      </c>
      <c r="C49" s="162" t="s">
        <v>51</v>
      </c>
      <c r="D49" s="128">
        <v>1</v>
      </c>
      <c r="E49" s="128"/>
      <c r="F49" s="126">
        <f>+ROUND(D49*E49,2)</f>
        <v>0</v>
      </c>
    </row>
    <row r="50" spans="1:6">
      <c r="B50" s="156"/>
      <c r="C50" s="157"/>
      <c r="D50" s="128"/>
      <c r="E50" s="128"/>
    </row>
    <row r="51" spans="1:6" ht="45">
      <c r="A51" s="90">
        <f>COUNT($A$13:A50)+1</f>
        <v>18</v>
      </c>
      <c r="B51" s="160" t="s">
        <v>363</v>
      </c>
      <c r="C51" s="162" t="s">
        <v>51</v>
      </c>
      <c r="D51" s="128">
        <v>2</v>
      </c>
      <c r="E51" s="128"/>
      <c r="F51" s="126">
        <f>+E51*D51</f>
        <v>0</v>
      </c>
    </row>
    <row r="52" spans="1:6">
      <c r="B52" s="156"/>
      <c r="C52" s="157"/>
      <c r="D52" s="128"/>
      <c r="E52" s="128"/>
    </row>
    <row r="53" spans="1:6" ht="30">
      <c r="A53" s="90">
        <f>COUNT($A$13:A52)+1</f>
        <v>19</v>
      </c>
      <c r="B53" s="160" t="s">
        <v>364</v>
      </c>
      <c r="C53" s="162" t="s">
        <v>27</v>
      </c>
      <c r="D53" s="128">
        <v>6</v>
      </c>
      <c r="E53" s="128"/>
      <c r="F53" s="126">
        <f>+E53*D53</f>
        <v>0</v>
      </c>
    </row>
    <row r="54" spans="1:6">
      <c r="B54" s="156"/>
      <c r="C54" s="157"/>
      <c r="D54" s="128"/>
      <c r="E54" s="128"/>
    </row>
    <row r="55" spans="1:6">
      <c r="A55" s="90">
        <f>COUNT($A$13:A54)+1</f>
        <v>20</v>
      </c>
      <c r="B55" s="160" t="s">
        <v>365</v>
      </c>
      <c r="C55" s="162" t="s">
        <v>27</v>
      </c>
      <c r="D55" s="128">
        <v>1</v>
      </c>
      <c r="E55" s="128"/>
      <c r="F55" s="126">
        <f>+E55*D55</f>
        <v>0</v>
      </c>
    </row>
    <row r="56" spans="1:6">
      <c r="B56" s="160"/>
      <c r="C56" s="162"/>
      <c r="D56" s="128"/>
      <c r="E56" s="128"/>
    </row>
    <row r="57" spans="1:6">
      <c r="A57" s="90">
        <f>COUNT($A$13:A56)+1</f>
        <v>21</v>
      </c>
      <c r="B57" s="160" t="s">
        <v>366</v>
      </c>
      <c r="C57" s="162" t="s">
        <v>27</v>
      </c>
      <c r="D57" s="128">
        <v>4</v>
      </c>
      <c r="E57" s="128"/>
      <c r="F57" s="126">
        <f>+E57*D57</f>
        <v>0</v>
      </c>
    </row>
    <row r="58" spans="1:6">
      <c r="B58" s="160"/>
      <c r="C58" s="162"/>
      <c r="D58" s="128"/>
      <c r="E58" s="128"/>
    </row>
    <row r="59" spans="1:6" ht="45">
      <c r="A59" s="90">
        <f>COUNT($A$13:A58)+1</f>
        <v>22</v>
      </c>
      <c r="B59" s="160" t="s">
        <v>367</v>
      </c>
      <c r="C59" s="162"/>
      <c r="D59" s="128"/>
      <c r="E59" s="128"/>
    </row>
    <row r="60" spans="1:6">
      <c r="A60" s="163" t="s">
        <v>52</v>
      </c>
      <c r="B60" s="160" t="s">
        <v>368</v>
      </c>
      <c r="C60" s="162" t="s">
        <v>27</v>
      </c>
      <c r="D60" s="128">
        <v>1</v>
      </c>
      <c r="E60" s="128"/>
      <c r="F60" s="126">
        <f>+E60*D60</f>
        <v>0</v>
      </c>
    </row>
    <row r="61" spans="1:6">
      <c r="A61" s="163" t="s">
        <v>53</v>
      </c>
      <c r="B61" s="160" t="s">
        <v>369</v>
      </c>
      <c r="C61" s="162" t="s">
        <v>27</v>
      </c>
      <c r="D61" s="128">
        <v>1</v>
      </c>
      <c r="E61" s="128"/>
      <c r="F61" s="126">
        <f>+E61*D61</f>
        <v>0</v>
      </c>
    </row>
    <row r="62" spans="1:6">
      <c r="B62" s="88"/>
      <c r="D62" s="128"/>
      <c r="E62" s="128"/>
    </row>
    <row r="63" spans="1:6" ht="60">
      <c r="A63" s="90">
        <f>COUNT($A$13:A62)+1</f>
        <v>23</v>
      </c>
      <c r="B63" s="160" t="s">
        <v>373</v>
      </c>
      <c r="C63" s="89" t="s">
        <v>31</v>
      </c>
      <c r="D63" s="128">
        <v>63.5</v>
      </c>
      <c r="E63" s="128"/>
      <c r="F63" s="126">
        <f>+ROUND(D63*E63,2)</f>
        <v>0</v>
      </c>
    </row>
    <row r="64" spans="1:6">
      <c r="B64" s="88"/>
      <c r="D64" s="128"/>
      <c r="E64" s="128"/>
    </row>
    <row r="65" spans="1:6" ht="45">
      <c r="A65" s="90">
        <f>COUNT($A$13:A64)+1</f>
        <v>24</v>
      </c>
      <c r="B65" s="160" t="s">
        <v>319</v>
      </c>
      <c r="C65" s="89" t="s">
        <v>31</v>
      </c>
      <c r="D65" s="128">
        <v>34</v>
      </c>
      <c r="E65" s="128"/>
      <c r="F65" s="126">
        <f>+E65*D65</f>
        <v>0</v>
      </c>
    </row>
    <row r="66" spans="1:6">
      <c r="B66" s="156"/>
      <c r="D66" s="128"/>
      <c r="E66" s="128"/>
    </row>
    <row r="67" spans="1:6" ht="60">
      <c r="A67" s="90">
        <f>COUNT($A$13:A66)+1</f>
        <v>25</v>
      </c>
      <c r="B67" s="160" t="s">
        <v>372</v>
      </c>
      <c r="C67" s="162" t="s">
        <v>27</v>
      </c>
      <c r="D67" s="128">
        <v>1</v>
      </c>
      <c r="E67" s="128"/>
      <c r="F67" s="126">
        <f>+ROUND(D67*E67,2)</f>
        <v>0</v>
      </c>
    </row>
    <row r="68" spans="1:6">
      <c r="D68" s="128"/>
      <c r="E68" s="128"/>
    </row>
    <row r="69" spans="1:6" ht="62.25">
      <c r="A69" s="90">
        <f>COUNT($A$13:A68)+1</f>
        <v>26</v>
      </c>
      <c r="B69" s="164" t="s">
        <v>375</v>
      </c>
      <c r="C69" s="89" t="s">
        <v>31</v>
      </c>
      <c r="D69" s="128">
        <v>5</v>
      </c>
      <c r="E69" s="128"/>
      <c r="F69" s="126">
        <f>+ROUND(D69*E69,2)</f>
        <v>0</v>
      </c>
    </row>
    <row r="70" spans="1:6">
      <c r="D70" s="128"/>
      <c r="E70" s="128"/>
    </row>
    <row r="71" spans="1:6" ht="30">
      <c r="A71" s="90">
        <f>COUNT($A$13:A70)+1</f>
        <v>27</v>
      </c>
      <c r="B71" s="159" t="s">
        <v>376</v>
      </c>
      <c r="C71" s="89" t="s">
        <v>31</v>
      </c>
      <c r="D71" s="128">
        <v>8</v>
      </c>
      <c r="E71" s="128"/>
      <c r="F71" s="126">
        <f>+ROUND(D71*E71,2)</f>
        <v>0</v>
      </c>
    </row>
    <row r="72" spans="1:6">
      <c r="B72" s="86"/>
      <c r="D72" s="128"/>
      <c r="E72" s="128"/>
    </row>
    <row r="73" spans="1:6" ht="90">
      <c r="A73" s="90">
        <f>COUNT($A$13:A72)+1</f>
        <v>28</v>
      </c>
      <c r="B73" s="160" t="s">
        <v>377</v>
      </c>
      <c r="C73" s="89" t="s">
        <v>50</v>
      </c>
      <c r="D73" s="128">
        <v>28.5</v>
      </c>
      <c r="E73" s="128"/>
      <c r="F73" s="126">
        <f>+ROUND(D73*E73,2)</f>
        <v>0</v>
      </c>
    </row>
    <row r="74" spans="1:6">
      <c r="B74" s="88"/>
      <c r="D74" s="128"/>
      <c r="E74" s="128"/>
    </row>
    <row r="75" spans="1:6" ht="105">
      <c r="A75" s="90">
        <f>COUNT($A$13:A74)+1</f>
        <v>29</v>
      </c>
      <c r="B75" s="87" t="s">
        <v>320</v>
      </c>
      <c r="C75" s="89" t="s">
        <v>50</v>
      </c>
      <c r="D75" s="128">
        <v>0.5</v>
      </c>
      <c r="E75" s="128"/>
      <c r="F75" s="126">
        <f t="shared" ref="F75" si="1">+ROUND(D75*E75,2)</f>
        <v>0</v>
      </c>
    </row>
    <row r="76" spans="1:6">
      <c r="D76" s="128"/>
      <c r="E76" s="128"/>
    </row>
    <row r="77" spans="1:6" ht="60">
      <c r="A77" s="90">
        <f>COUNT($A$13:A76)+1</f>
        <v>30</v>
      </c>
      <c r="B77" s="164" t="s">
        <v>378</v>
      </c>
      <c r="D77" s="128"/>
      <c r="E77" s="128"/>
    </row>
    <row r="78" spans="1:6">
      <c r="A78" s="90" t="s">
        <v>52</v>
      </c>
      <c r="B78" s="164" t="s">
        <v>379</v>
      </c>
      <c r="C78" s="89" t="s">
        <v>51</v>
      </c>
      <c r="D78" s="128">
        <v>5</v>
      </c>
      <c r="E78" s="128"/>
      <c r="F78" s="126">
        <f t="shared" ref="F78" si="2">+ROUND(D78*E78,2)</f>
        <v>0</v>
      </c>
    </row>
    <row r="79" spans="1:6">
      <c r="A79" s="163" t="s">
        <v>53</v>
      </c>
      <c r="B79" s="164" t="s">
        <v>380</v>
      </c>
      <c r="C79" s="89" t="s">
        <v>51</v>
      </c>
      <c r="D79" s="128">
        <v>4</v>
      </c>
      <c r="E79" s="128"/>
      <c r="F79" s="126">
        <f t="shared" ref="F79:F80" si="3">+ROUND(D79*E79,2)</f>
        <v>0</v>
      </c>
    </row>
    <row r="80" spans="1:6">
      <c r="A80" s="163" t="s">
        <v>54</v>
      </c>
      <c r="B80" s="164" t="s">
        <v>381</v>
      </c>
      <c r="C80" s="89" t="s">
        <v>51</v>
      </c>
      <c r="D80" s="128">
        <v>3</v>
      </c>
      <c r="E80" s="128"/>
      <c r="F80" s="126">
        <f t="shared" si="3"/>
        <v>0</v>
      </c>
    </row>
    <row r="81" spans="1:6">
      <c r="A81" s="163" t="s">
        <v>71</v>
      </c>
      <c r="B81" s="164" t="s">
        <v>382</v>
      </c>
      <c r="C81" s="89" t="s">
        <v>51</v>
      </c>
      <c r="D81" s="128">
        <v>3</v>
      </c>
      <c r="E81" s="128"/>
      <c r="F81" s="126">
        <f t="shared" ref="F81" si="4">+ROUND(D81*E81,2)</f>
        <v>0</v>
      </c>
    </row>
    <row r="82" spans="1:6">
      <c r="D82" s="128"/>
      <c r="E82" s="128"/>
    </row>
    <row r="83" spans="1:6" ht="60">
      <c r="A83" s="90">
        <f>COUNT($A$13:A82)+1</f>
        <v>31</v>
      </c>
      <c r="B83" s="87" t="s">
        <v>333</v>
      </c>
      <c r="C83" s="89" t="s">
        <v>59</v>
      </c>
      <c r="D83" s="128">
        <v>20</v>
      </c>
      <c r="E83" s="128"/>
      <c r="F83" s="126">
        <f t="shared" ref="F83" si="5">+ROUND(D83*E83,2)</f>
        <v>0</v>
      </c>
    </row>
    <row r="84" spans="1:6">
      <c r="D84" s="128"/>
      <c r="E84" s="128"/>
    </row>
    <row r="85" spans="1:6" ht="75">
      <c r="A85" s="90">
        <f>COUNT($A$13:A84)+1</f>
        <v>32</v>
      </c>
      <c r="B85" s="87" t="s">
        <v>60</v>
      </c>
      <c r="C85" s="113">
        <v>0.05</v>
      </c>
      <c r="D85" s="128"/>
      <c r="E85" s="128"/>
      <c r="F85" s="126">
        <f>SUM(F10:F84)*C85</f>
        <v>0</v>
      </c>
    </row>
    <row r="86" spans="1:6">
      <c r="D86" s="128"/>
      <c r="E86" s="128"/>
    </row>
    <row r="87" spans="1:6" s="142" customFormat="1" ht="15.75">
      <c r="A87" s="140" t="str">
        <f>+A3</f>
        <v>II.</v>
      </c>
      <c r="B87" s="139" t="str">
        <f>+B3</f>
        <v>Rušitvena in odstranitvena dela</v>
      </c>
      <c r="C87" s="135" t="s">
        <v>23</v>
      </c>
      <c r="D87" s="141"/>
      <c r="E87" s="141"/>
      <c r="F87" s="137">
        <f>SUM(F13:F86)</f>
        <v>0</v>
      </c>
    </row>
  </sheetData>
  <mergeCells count="3">
    <mergeCell ref="B5:E5"/>
    <mergeCell ref="B6:E6"/>
    <mergeCell ref="B7:E7"/>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1"/>
  <sheetViews>
    <sheetView workbookViewId="0">
      <selection activeCell="D15" sqref="D15"/>
    </sheetView>
  </sheetViews>
  <sheetFormatPr defaultColWidth="9.140625" defaultRowHeight="15"/>
  <cols>
    <col min="1" max="1" width="4" style="90" bestFit="1" customWidth="1"/>
    <col min="2" max="2" width="50.7109375" style="87" customWidth="1"/>
    <col min="3" max="3" width="7.7109375" style="89" bestFit="1" customWidth="1"/>
    <col min="4" max="4" width="8.7109375" style="89" customWidth="1"/>
    <col min="5" max="5" width="13.7109375" style="89" bestFit="1" customWidth="1"/>
    <col min="6" max="6" width="13.5703125" style="126" bestFit="1" customWidth="1"/>
    <col min="7" max="16384" width="9.140625" style="127"/>
  </cols>
  <sheetData>
    <row r="1" spans="1:6" ht="30" customHeight="1">
      <c r="A1" s="75" t="s">
        <v>1</v>
      </c>
      <c r="B1" s="76" t="s">
        <v>4</v>
      </c>
    </row>
    <row r="3" spans="1:6" ht="20.100000000000001" customHeight="1">
      <c r="A3" s="77" t="s">
        <v>9</v>
      </c>
      <c r="B3" s="78" t="str">
        <f>+'REK.GRAD '!C8</f>
        <v>Zidarska dela</v>
      </c>
    </row>
    <row r="5" spans="1:6" ht="69.95" customHeight="1">
      <c r="A5" s="90" t="s">
        <v>34</v>
      </c>
      <c r="B5" s="235" t="s">
        <v>35</v>
      </c>
      <c r="C5" s="235"/>
      <c r="D5" s="235"/>
      <c r="E5" s="235"/>
    </row>
    <row r="6" spans="1:6" ht="45" customHeight="1">
      <c r="A6" s="90" t="s">
        <v>34</v>
      </c>
      <c r="B6" s="235" t="s">
        <v>55</v>
      </c>
      <c r="C6" s="235"/>
      <c r="D6" s="235"/>
      <c r="E6" s="235"/>
    </row>
    <row r="7" spans="1:6">
      <c r="A7" s="90" t="s">
        <v>34</v>
      </c>
      <c r="B7" s="236" t="s">
        <v>64</v>
      </c>
      <c r="C7" s="236"/>
      <c r="D7" s="236"/>
      <c r="E7" s="236"/>
    </row>
    <row r="8" spans="1:6">
      <c r="B8" s="123"/>
      <c r="C8" s="123"/>
      <c r="D8" s="123"/>
      <c r="E8" s="123"/>
    </row>
    <row r="9" spans="1:6" s="4" customFormat="1" ht="15.95" customHeight="1">
      <c r="A9" s="1" t="s">
        <v>19</v>
      </c>
      <c r="B9" s="2" t="s">
        <v>20</v>
      </c>
      <c r="C9" s="1" t="s">
        <v>21</v>
      </c>
      <c r="D9" s="1" t="s">
        <v>22</v>
      </c>
      <c r="E9" s="1" t="s">
        <v>24</v>
      </c>
      <c r="F9" s="3" t="s">
        <v>23</v>
      </c>
    </row>
    <row r="10" spans="1:6" s="4" customFormat="1" ht="15.95" customHeight="1">
      <c r="A10" s="1"/>
      <c r="B10" s="2"/>
      <c r="C10" s="1"/>
      <c r="D10" s="1"/>
      <c r="E10" s="1"/>
      <c r="F10" s="3"/>
    </row>
    <row r="11" spans="1:6" s="4" customFormat="1" ht="15.95" customHeight="1">
      <c r="A11" s="1"/>
      <c r="B11" s="2" t="s">
        <v>400</v>
      </c>
      <c r="C11" s="1"/>
      <c r="D11" s="1"/>
      <c r="E11" s="1"/>
      <c r="F11" s="3"/>
    </row>
    <row r="12" spans="1:6">
      <c r="D12" s="128"/>
      <c r="E12" s="128"/>
    </row>
    <row r="13" spans="1:6" ht="60">
      <c r="A13" s="90">
        <f>COUNT(#REF!)+1</f>
        <v>1</v>
      </c>
      <c r="B13" s="160" t="s">
        <v>436</v>
      </c>
      <c r="C13" s="89" t="s">
        <v>31</v>
      </c>
      <c r="D13" s="128">
        <v>31.2</v>
      </c>
      <c r="E13" s="128"/>
      <c r="F13" s="126">
        <f>+ROUND(D13*E13,2)</f>
        <v>0</v>
      </c>
    </row>
    <row r="14" spans="1:6">
      <c r="D14" s="128"/>
      <c r="E14" s="128"/>
    </row>
    <row r="15" spans="1:6" ht="105">
      <c r="A15" s="90">
        <f>COUNT($A$13:A14)+1</f>
        <v>2</v>
      </c>
      <c r="B15" s="160" t="s">
        <v>397</v>
      </c>
      <c r="C15" s="89" t="s">
        <v>31</v>
      </c>
      <c r="D15" s="128">
        <v>31.2</v>
      </c>
      <c r="E15" s="128"/>
      <c r="F15" s="126">
        <f>+ROUND(D15*E15,2)</f>
        <v>0</v>
      </c>
    </row>
    <row r="16" spans="1:6">
      <c r="B16" s="88"/>
      <c r="D16" s="128"/>
      <c r="E16" s="128"/>
    </row>
    <row r="17" spans="1:6" ht="90">
      <c r="A17" s="90">
        <f>COUNT($A$13:A16)+1</f>
        <v>3</v>
      </c>
      <c r="B17" s="160" t="s">
        <v>437</v>
      </c>
      <c r="C17" s="89" t="s">
        <v>31</v>
      </c>
      <c r="D17" s="128">
        <v>7.8</v>
      </c>
      <c r="E17" s="128"/>
      <c r="F17" s="126">
        <f>+ROUND(D17*E17,2)</f>
        <v>0</v>
      </c>
    </row>
    <row r="18" spans="1:6">
      <c r="D18" s="128"/>
      <c r="E18" s="128"/>
    </row>
    <row r="19" spans="1:6" ht="90">
      <c r="A19" s="90">
        <f>COUNT($A$13:A18)+1</f>
        <v>4</v>
      </c>
      <c r="B19" s="164" t="s">
        <v>387</v>
      </c>
      <c r="C19" s="89" t="s">
        <v>31</v>
      </c>
      <c r="D19" s="128">
        <v>16.5</v>
      </c>
      <c r="E19" s="128"/>
      <c r="F19" s="126">
        <f>+ROUND(D19*E19,2)</f>
        <v>0</v>
      </c>
    </row>
    <row r="20" spans="1:6">
      <c r="B20" s="164"/>
      <c r="D20" s="128"/>
      <c r="E20" s="128"/>
    </row>
    <row r="21" spans="1:6" ht="90">
      <c r="A21" s="90">
        <f>COUNT($A$13:A20)+1</f>
        <v>5</v>
      </c>
      <c r="B21" s="164" t="s">
        <v>389</v>
      </c>
      <c r="C21" s="89" t="s">
        <v>31</v>
      </c>
      <c r="D21" s="128">
        <v>7.8</v>
      </c>
      <c r="E21" s="128"/>
      <c r="F21" s="126">
        <f>+ROUND(D21*E21,2)</f>
        <v>0</v>
      </c>
    </row>
    <row r="22" spans="1:6">
      <c r="D22" s="128"/>
      <c r="E22" s="128"/>
    </row>
    <row r="23" spans="1:6" ht="105">
      <c r="A23" s="90">
        <f>COUNT($A$13:A22)+1</f>
        <v>6</v>
      </c>
      <c r="B23" s="164" t="s">
        <v>388</v>
      </c>
      <c r="C23" s="89" t="s">
        <v>31</v>
      </c>
      <c r="D23" s="128">
        <v>2.5</v>
      </c>
      <c r="E23" s="128"/>
      <c r="F23" s="126">
        <f>+ROUND(D23*E23,2)</f>
        <v>0</v>
      </c>
    </row>
    <row r="24" spans="1:6">
      <c r="D24" s="128"/>
      <c r="E24" s="128"/>
    </row>
    <row r="25" spans="1:6" ht="45">
      <c r="A25" s="90">
        <f>COUNT($A$13:A24)+1</f>
        <v>7</v>
      </c>
      <c r="B25" s="164" t="s">
        <v>390</v>
      </c>
      <c r="C25" s="89" t="s">
        <v>49</v>
      </c>
      <c r="D25" s="128">
        <v>2</v>
      </c>
      <c r="E25" s="128"/>
      <c r="F25" s="126">
        <f>+ROUND(D25*E25,2)</f>
        <v>0</v>
      </c>
    </row>
    <row r="26" spans="1:6">
      <c r="D26" s="128"/>
      <c r="E26" s="128"/>
    </row>
    <row r="27" spans="1:6" ht="75">
      <c r="A27" s="90">
        <f>COUNT($A$13:A26)+1</f>
        <v>8</v>
      </c>
      <c r="B27" s="87" t="s">
        <v>323</v>
      </c>
      <c r="D27" s="128"/>
      <c r="E27" s="128"/>
    </row>
    <row r="28" spans="1:6" ht="17.25">
      <c r="A28" s="90" t="s">
        <v>52</v>
      </c>
      <c r="B28" s="87" t="s">
        <v>63</v>
      </c>
      <c r="C28" s="89" t="s">
        <v>49</v>
      </c>
      <c r="D28" s="128">
        <v>10</v>
      </c>
      <c r="E28" s="128"/>
      <c r="F28" s="126">
        <f>+ROUND(D28*E28,2)</f>
        <v>0</v>
      </c>
    </row>
    <row r="29" spans="1:6" ht="17.25">
      <c r="A29" s="90" t="s">
        <v>52</v>
      </c>
      <c r="B29" s="164" t="s">
        <v>391</v>
      </c>
      <c r="C29" s="89" t="s">
        <v>49</v>
      </c>
      <c r="D29" s="128">
        <v>15</v>
      </c>
      <c r="E29" s="128"/>
      <c r="F29" s="126">
        <f>+ROUND(D29*E29,2)</f>
        <v>0</v>
      </c>
    </row>
    <row r="30" spans="1:6">
      <c r="D30" s="128"/>
      <c r="E30" s="128"/>
    </row>
    <row r="31" spans="1:6" ht="120">
      <c r="A31" s="90">
        <f>COUNT($A$13:A30)+1</f>
        <v>9</v>
      </c>
      <c r="B31" s="87" t="s">
        <v>324</v>
      </c>
      <c r="D31" s="128"/>
      <c r="E31" s="128"/>
    </row>
    <row r="32" spans="1:6" ht="17.25">
      <c r="A32" s="90" t="s">
        <v>52</v>
      </c>
      <c r="B32" s="87" t="s">
        <v>325</v>
      </c>
      <c r="C32" s="89" t="s">
        <v>49</v>
      </c>
      <c r="D32" s="128">
        <v>12</v>
      </c>
      <c r="E32" s="128"/>
      <c r="F32" s="126">
        <f t="shared" ref="F32:F34" si="0">+ROUND(D32*E32,2)</f>
        <v>0</v>
      </c>
    </row>
    <row r="33" spans="1:6" ht="17.25">
      <c r="A33" s="90" t="s">
        <v>53</v>
      </c>
      <c r="B33" s="87" t="s">
        <v>326</v>
      </c>
      <c r="C33" s="89" t="s">
        <v>49</v>
      </c>
      <c r="D33" s="128">
        <v>20</v>
      </c>
      <c r="E33" s="128"/>
      <c r="F33" s="126">
        <f t="shared" si="0"/>
        <v>0</v>
      </c>
    </row>
    <row r="34" spans="1:6" ht="17.25">
      <c r="A34" s="90" t="s">
        <v>54</v>
      </c>
      <c r="B34" s="87" t="s">
        <v>327</v>
      </c>
      <c r="C34" s="89" t="s">
        <v>49</v>
      </c>
      <c r="D34" s="128">
        <v>3</v>
      </c>
      <c r="E34" s="128"/>
      <c r="F34" s="126">
        <f t="shared" si="0"/>
        <v>0</v>
      </c>
    </row>
    <row r="35" spans="1:6">
      <c r="D35" s="128"/>
      <c r="E35" s="128"/>
    </row>
    <row r="36" spans="1:6" ht="120">
      <c r="A36" s="90">
        <f>COUNT($A$13:A35)+1</f>
        <v>10</v>
      </c>
      <c r="B36" s="86" t="s">
        <v>328</v>
      </c>
      <c r="D36" s="128"/>
      <c r="E36" s="128"/>
    </row>
    <row r="37" spans="1:6" ht="17.25">
      <c r="A37" s="90" t="s">
        <v>52</v>
      </c>
      <c r="B37" s="87" t="s">
        <v>325</v>
      </c>
      <c r="C37" s="89" t="s">
        <v>49</v>
      </c>
      <c r="D37" s="128">
        <v>18</v>
      </c>
      <c r="E37" s="128"/>
      <c r="F37" s="126">
        <f t="shared" ref="F37:F39" si="1">+ROUND(D37*E37,2)</f>
        <v>0</v>
      </c>
    </row>
    <row r="38" spans="1:6" ht="17.25">
      <c r="A38" s="90" t="s">
        <v>53</v>
      </c>
      <c r="B38" s="87" t="s">
        <v>326</v>
      </c>
      <c r="C38" s="89" t="s">
        <v>49</v>
      </c>
      <c r="D38" s="128">
        <v>25</v>
      </c>
      <c r="E38" s="128"/>
      <c r="F38" s="126">
        <f t="shared" si="1"/>
        <v>0</v>
      </c>
    </row>
    <row r="39" spans="1:6" ht="17.25">
      <c r="A39" s="90" t="s">
        <v>54</v>
      </c>
      <c r="B39" s="87" t="s">
        <v>327</v>
      </c>
      <c r="C39" s="89" t="s">
        <v>49</v>
      </c>
      <c r="D39" s="128">
        <v>2</v>
      </c>
      <c r="E39" s="128"/>
      <c r="F39" s="126">
        <f t="shared" si="1"/>
        <v>0</v>
      </c>
    </row>
    <row r="40" spans="1:6">
      <c r="D40" s="128"/>
      <c r="E40" s="128"/>
    </row>
    <row r="41" spans="1:6" ht="120">
      <c r="A41" s="90">
        <f>COUNT($A$13:A40)+1</f>
        <v>11</v>
      </c>
      <c r="B41" s="164" t="s">
        <v>394</v>
      </c>
      <c r="C41" s="89" t="s">
        <v>31</v>
      </c>
      <c r="D41" s="128">
        <v>31.2</v>
      </c>
      <c r="E41" s="128"/>
      <c r="F41" s="126">
        <f>+ROUND(D41*E41,2)</f>
        <v>0</v>
      </c>
    </row>
    <row r="42" spans="1:6">
      <c r="D42" s="128"/>
      <c r="E42" s="128"/>
    </row>
    <row r="43" spans="1:6" ht="60">
      <c r="A43" s="90">
        <f>COUNT($A$13:A42)+1</f>
        <v>12</v>
      </c>
      <c r="B43" s="165" t="s">
        <v>395</v>
      </c>
      <c r="C43" s="89" t="s">
        <v>31</v>
      </c>
      <c r="D43" s="128">
        <v>56.8</v>
      </c>
      <c r="E43" s="128"/>
      <c r="F43" s="126">
        <f>+ROUND(D43*E43,2)</f>
        <v>0</v>
      </c>
    </row>
    <row r="44" spans="1:6">
      <c r="B44" s="165"/>
      <c r="D44" s="128"/>
      <c r="E44" s="128"/>
    </row>
    <row r="45" spans="1:6" ht="120">
      <c r="A45" s="90">
        <f>COUNT($A$13:A44)+1</f>
        <v>13</v>
      </c>
      <c r="B45" s="164" t="s">
        <v>396</v>
      </c>
      <c r="C45" s="89" t="s">
        <v>31</v>
      </c>
      <c r="D45" s="128">
        <v>9.1999999999999993</v>
      </c>
      <c r="E45" s="128"/>
      <c r="F45" s="126">
        <f>+ROUND(D45*E45,2)</f>
        <v>0</v>
      </c>
    </row>
    <row r="46" spans="1:6">
      <c r="D46" s="128"/>
      <c r="E46" s="128"/>
    </row>
    <row r="47" spans="1:6" ht="90">
      <c r="A47" s="90">
        <f>COUNT($A$13:A46)+1</f>
        <v>14</v>
      </c>
      <c r="B47" s="88" t="s">
        <v>330</v>
      </c>
      <c r="D47" s="128"/>
      <c r="E47" s="128"/>
      <c r="F47" s="126">
        <f>+ROUND(D47*E47,2)</f>
        <v>0</v>
      </c>
    </row>
    <row r="48" spans="1:6">
      <c r="A48" s="90" t="s">
        <v>52</v>
      </c>
      <c r="B48" s="88" t="s">
        <v>331</v>
      </c>
      <c r="C48" s="89" t="s">
        <v>51</v>
      </c>
      <c r="D48" s="128">
        <v>1</v>
      </c>
      <c r="E48" s="128"/>
      <c r="F48" s="126">
        <f>+ROUND(D48*E48,2)</f>
        <v>0</v>
      </c>
    </row>
    <row r="49" spans="1:6">
      <c r="B49" s="88"/>
      <c r="D49" s="128"/>
      <c r="E49" s="128"/>
    </row>
    <row r="50" spans="1:6" ht="45">
      <c r="A50" s="90">
        <f>COUNT($A$13:A49)+1</f>
        <v>15</v>
      </c>
      <c r="B50" s="88" t="s">
        <v>332</v>
      </c>
      <c r="D50" s="128"/>
      <c r="E50" s="128"/>
    </row>
    <row r="51" spans="1:6">
      <c r="A51" s="90" t="s">
        <v>52</v>
      </c>
      <c r="B51" s="88" t="s">
        <v>331</v>
      </c>
      <c r="C51" s="89" t="s">
        <v>51</v>
      </c>
      <c r="D51" s="128">
        <v>1</v>
      </c>
      <c r="E51" s="128"/>
      <c r="F51" s="126">
        <f>+ROUND(D51*E51,2)</f>
        <v>0</v>
      </c>
    </row>
    <row r="52" spans="1:6">
      <c r="D52" s="128"/>
      <c r="E52" s="128"/>
    </row>
    <row r="53" spans="1:6" ht="90">
      <c r="A53" s="90">
        <f>COUNT($A$13:A52)+1</f>
        <v>16</v>
      </c>
      <c r="B53" s="88" t="s">
        <v>66</v>
      </c>
      <c r="C53" s="89" t="s">
        <v>49</v>
      </c>
      <c r="D53" s="128">
        <v>37</v>
      </c>
      <c r="E53" s="128"/>
      <c r="F53" s="126">
        <f>+ROUND(D53*E53,2)</f>
        <v>0</v>
      </c>
    </row>
    <row r="54" spans="1:6">
      <c r="B54" s="88"/>
      <c r="D54" s="128"/>
      <c r="E54" s="128"/>
    </row>
    <row r="55" spans="1:6">
      <c r="B55" s="88"/>
      <c r="D55" s="128"/>
      <c r="E55" s="128"/>
    </row>
    <row r="56" spans="1:6" ht="15.75">
      <c r="B56" s="170" t="s">
        <v>399</v>
      </c>
      <c r="D56" s="128"/>
      <c r="E56" s="128"/>
    </row>
    <row r="57" spans="1:6" ht="15.75">
      <c r="B57" s="170"/>
      <c r="D57" s="128"/>
      <c r="E57" s="128"/>
    </row>
    <row r="58" spans="1:6" ht="90">
      <c r="A58" s="90">
        <f>COUNT($A$13:A57)+1</f>
        <v>17</v>
      </c>
      <c r="B58" s="164" t="s">
        <v>440</v>
      </c>
      <c r="C58" s="89" t="s">
        <v>31</v>
      </c>
      <c r="D58" s="128">
        <v>5.3</v>
      </c>
      <c r="E58" s="128"/>
      <c r="F58" s="126">
        <f>+ROUND(D58*E58,2)</f>
        <v>0</v>
      </c>
    </row>
    <row r="59" spans="1:6" ht="15.75">
      <c r="B59" s="170"/>
      <c r="D59" s="128"/>
      <c r="E59" s="128"/>
    </row>
    <row r="60" spans="1:6" ht="60">
      <c r="A60" s="90">
        <f>COUNT($A$13:A59)+1</f>
        <v>18</v>
      </c>
      <c r="B60" s="165" t="s">
        <v>395</v>
      </c>
      <c r="C60" s="89" t="s">
        <v>31</v>
      </c>
      <c r="D60" s="128">
        <v>10.6</v>
      </c>
      <c r="E60" s="128"/>
      <c r="F60" s="126">
        <f>+ROUND(D60*E60,2)</f>
        <v>0</v>
      </c>
    </row>
    <row r="61" spans="1:6">
      <c r="B61" s="124"/>
      <c r="D61" s="128"/>
      <c r="E61" s="128"/>
    </row>
    <row r="62" spans="1:6" ht="75">
      <c r="A62" s="90">
        <f>COUNT($A$13:A61)+1</f>
        <v>19</v>
      </c>
      <c r="B62" s="164" t="s">
        <v>438</v>
      </c>
      <c r="D62" s="128"/>
      <c r="E62" s="128"/>
    </row>
    <row r="63" spans="1:6">
      <c r="A63" s="90" t="s">
        <v>52</v>
      </c>
      <c r="B63" s="153" t="s">
        <v>392</v>
      </c>
      <c r="C63" s="154" t="s">
        <v>51</v>
      </c>
      <c r="D63" s="85">
        <v>1</v>
      </c>
      <c r="E63" s="85"/>
      <c r="F63" s="151">
        <f t="shared" ref="F63" si="2">+ROUND(D63*E63,2)</f>
        <v>0</v>
      </c>
    </row>
    <row r="64" spans="1:6">
      <c r="B64" s="153"/>
      <c r="C64" s="154"/>
      <c r="D64" s="85"/>
      <c r="E64" s="85"/>
      <c r="F64" s="151"/>
    </row>
    <row r="65" spans="1:6" ht="105">
      <c r="A65" s="90">
        <f>COUNT($A$13:A64)+1</f>
        <v>20</v>
      </c>
      <c r="B65" s="160" t="s">
        <v>397</v>
      </c>
      <c r="C65" s="89" t="s">
        <v>31</v>
      </c>
      <c r="D65" s="128">
        <v>26</v>
      </c>
      <c r="E65" s="128"/>
      <c r="F65" s="126">
        <f>+ROUND(D65*E65,2)</f>
        <v>0</v>
      </c>
    </row>
    <row r="66" spans="1:6">
      <c r="B66" s="164"/>
      <c r="D66" s="128"/>
      <c r="E66" s="128"/>
    </row>
    <row r="67" spans="1:6" ht="120">
      <c r="A67" s="90">
        <f>COUNT($A$13:A66)+1</f>
        <v>21</v>
      </c>
      <c r="B67" s="166" t="s">
        <v>467</v>
      </c>
      <c r="C67" s="167" t="s">
        <v>318</v>
      </c>
      <c r="D67" s="168">
        <v>26</v>
      </c>
      <c r="E67" s="74"/>
      <c r="F67" s="169">
        <f>ROUND(D67*E67,2)</f>
        <v>0</v>
      </c>
    </row>
    <row r="68" spans="1:6">
      <c r="B68" s="153"/>
      <c r="C68" s="154"/>
      <c r="D68" s="85"/>
      <c r="E68" s="85"/>
      <c r="F68" s="151"/>
    </row>
    <row r="69" spans="1:6" ht="60">
      <c r="A69" s="90">
        <f>COUNT($A$13:A68)+1</f>
        <v>22</v>
      </c>
      <c r="B69" s="164" t="s">
        <v>393</v>
      </c>
      <c r="C69" s="89" t="s">
        <v>31</v>
      </c>
      <c r="D69" s="128">
        <v>24</v>
      </c>
      <c r="E69" s="128"/>
      <c r="F69" s="126">
        <f>+ROUND(D69*E69,2)</f>
        <v>0</v>
      </c>
    </row>
    <row r="70" spans="1:6">
      <c r="D70" s="128"/>
      <c r="E70" s="128"/>
    </row>
    <row r="71" spans="1:6" ht="90">
      <c r="A71" s="90">
        <f>COUNT($A$13:A70)+1</f>
        <v>23</v>
      </c>
      <c r="B71" s="131" t="s">
        <v>67</v>
      </c>
      <c r="C71" s="89" t="s">
        <v>31</v>
      </c>
      <c r="D71" s="128">
        <v>25</v>
      </c>
      <c r="E71" s="128"/>
      <c r="F71" s="126">
        <f>+ROUND(D71*E71,2)</f>
        <v>0</v>
      </c>
    </row>
    <row r="72" spans="1:6">
      <c r="D72" s="128"/>
      <c r="E72" s="128"/>
    </row>
    <row r="73" spans="1:6" ht="45">
      <c r="A73" s="90">
        <f>COUNT($A$13:A72)+1</f>
        <v>24</v>
      </c>
      <c r="B73" s="165" t="s">
        <v>398</v>
      </c>
      <c r="C73" s="89" t="s">
        <v>31</v>
      </c>
      <c r="D73" s="128">
        <v>5.5</v>
      </c>
      <c r="E73" s="128"/>
      <c r="F73" s="126">
        <f>+ROUND(D73*E73,2)</f>
        <v>0</v>
      </c>
    </row>
    <row r="74" spans="1:6">
      <c r="D74" s="128"/>
      <c r="E74" s="128"/>
    </row>
    <row r="75" spans="1:6" ht="60">
      <c r="A75" s="90">
        <f>COUNT($A$13:A74)+1</f>
        <v>25</v>
      </c>
      <c r="B75" s="125" t="s">
        <v>329</v>
      </c>
      <c r="C75" s="89" t="s">
        <v>49</v>
      </c>
      <c r="D75" s="128">
        <v>25</v>
      </c>
      <c r="E75" s="128"/>
      <c r="F75" s="126">
        <f>+ROUND(D75*E75,2)</f>
        <v>0</v>
      </c>
    </row>
    <row r="76" spans="1:6">
      <c r="B76" s="125"/>
      <c r="D76" s="128"/>
      <c r="E76" s="128"/>
    </row>
    <row r="77" spans="1:6" ht="60">
      <c r="A77" s="90">
        <f>COUNT($A$13:A76)+1</f>
        <v>26</v>
      </c>
      <c r="B77" s="87" t="s">
        <v>333</v>
      </c>
      <c r="C77" s="89" t="s">
        <v>59</v>
      </c>
      <c r="D77" s="128">
        <v>20</v>
      </c>
      <c r="E77" s="128"/>
      <c r="F77" s="126">
        <f t="shared" ref="F77" si="3">+ROUND(D77*E77,2)</f>
        <v>0</v>
      </c>
    </row>
    <row r="78" spans="1:6">
      <c r="D78" s="128"/>
      <c r="E78" s="128"/>
    </row>
    <row r="79" spans="1:6" ht="75">
      <c r="A79" s="90">
        <f>COUNT($A$13:A78)+1</f>
        <v>27</v>
      </c>
      <c r="B79" s="87" t="s">
        <v>60</v>
      </c>
      <c r="C79" s="113">
        <v>0.05</v>
      </c>
      <c r="D79" s="128"/>
      <c r="E79" s="128"/>
      <c r="F79" s="126">
        <f>SUM(F12:F78)*C79</f>
        <v>0</v>
      </c>
    </row>
    <row r="80" spans="1:6">
      <c r="D80" s="128"/>
      <c r="E80" s="128"/>
    </row>
    <row r="81" spans="1:6" s="138" customFormat="1" ht="15.75">
      <c r="A81" s="140" t="str">
        <f>+A3</f>
        <v>III.</v>
      </c>
      <c r="B81" s="139" t="str">
        <f>+B3</f>
        <v>Zidarska dela</v>
      </c>
      <c r="C81" s="135" t="s">
        <v>23</v>
      </c>
      <c r="D81" s="136"/>
      <c r="E81" s="136"/>
      <c r="F81" s="137">
        <f>SUM(F13:F80)</f>
        <v>0</v>
      </c>
    </row>
  </sheetData>
  <mergeCells count="3">
    <mergeCell ref="B5:E5"/>
    <mergeCell ref="B6:E6"/>
    <mergeCell ref="B7:E7"/>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topLeftCell="A25" workbookViewId="0">
      <selection activeCell="B38" sqref="B38"/>
    </sheetView>
  </sheetViews>
  <sheetFormatPr defaultColWidth="8.85546875" defaultRowHeight="15"/>
  <cols>
    <col min="1" max="1" width="4.85546875" style="64" customWidth="1"/>
    <col min="2" max="2" width="48.7109375" style="92" customWidth="1"/>
    <col min="3" max="3" width="6.7109375" style="117" customWidth="1"/>
    <col min="4" max="4" width="9.140625" style="102" customWidth="1"/>
    <col min="5" max="5" width="13.5703125" style="102" customWidth="1"/>
    <col min="6" max="6" width="13.5703125" style="55" customWidth="1"/>
    <col min="7" max="7" width="8.85546875" style="55" customWidth="1"/>
    <col min="8" max="16384" width="8.85546875" style="55"/>
  </cols>
  <sheetData>
    <row r="1" spans="1:7" ht="15.75">
      <c r="B1" s="182" t="s">
        <v>400</v>
      </c>
    </row>
    <row r="3" spans="1:7" s="57" customFormat="1">
      <c r="A3" s="66" t="s">
        <v>307</v>
      </c>
      <c r="B3" s="116" t="s">
        <v>322</v>
      </c>
      <c r="C3" s="118" t="s">
        <v>21</v>
      </c>
      <c r="D3" s="114" t="s">
        <v>22</v>
      </c>
      <c r="E3" s="115" t="s">
        <v>308</v>
      </c>
      <c r="F3" s="115" t="s">
        <v>309</v>
      </c>
    </row>
    <row r="4" spans="1:7" s="57" customFormat="1">
      <c r="A4" s="65"/>
      <c r="B4" s="100"/>
      <c r="C4" s="119"/>
      <c r="D4" s="103"/>
      <c r="E4" s="106"/>
      <c r="F4" s="59"/>
    </row>
    <row r="5" spans="1:7" s="57" customFormat="1" ht="31.15" customHeight="1">
      <c r="A5" s="65"/>
      <c r="B5" s="194" t="s">
        <v>310</v>
      </c>
      <c r="C5" s="119"/>
      <c r="D5" s="103"/>
      <c r="E5" s="106"/>
      <c r="F5" s="59"/>
    </row>
    <row r="6" spans="1:7" s="60" customFormat="1">
      <c r="A6" s="65"/>
      <c r="B6" s="93"/>
      <c r="C6" s="119"/>
      <c r="D6" s="104"/>
      <c r="E6" s="106"/>
      <c r="F6" s="59"/>
      <c r="G6" s="57"/>
    </row>
    <row r="7" spans="1:7" ht="15.75">
      <c r="A7" s="71" t="str">
        <f>+'REK.GRAD '!B9</f>
        <v>IV.</v>
      </c>
      <c r="B7" s="94" t="str">
        <f>+'REK.GRAD '!C9</f>
        <v>Fekalna kanalizacija</v>
      </c>
      <c r="C7" s="120"/>
      <c r="D7" s="105"/>
      <c r="E7" s="111"/>
      <c r="F7" s="61"/>
    </row>
    <row r="8" spans="1:7">
      <c r="A8" s="67"/>
      <c r="B8" s="93"/>
      <c r="C8" s="119"/>
      <c r="D8" s="106"/>
      <c r="E8" s="106"/>
      <c r="F8" s="62"/>
    </row>
    <row r="9" spans="1:7">
      <c r="A9" s="65"/>
      <c r="B9" s="195" t="s">
        <v>400</v>
      </c>
      <c r="C9" s="121"/>
      <c r="D9" s="107"/>
      <c r="E9" s="107"/>
      <c r="F9" s="54"/>
    </row>
    <row r="10" spans="1:7">
      <c r="A10" s="65"/>
      <c r="B10" s="195"/>
      <c r="C10" s="121"/>
      <c r="D10" s="107"/>
      <c r="E10" s="107"/>
      <c r="F10" s="54"/>
    </row>
    <row r="11" spans="1:7" ht="45">
      <c r="A11" s="101">
        <f>COUNT($A$9:A9)+1</f>
        <v>1</v>
      </c>
      <c r="B11" s="185" t="s">
        <v>442</v>
      </c>
      <c r="C11" s="121" t="s">
        <v>317</v>
      </c>
      <c r="D11" s="108">
        <v>0.9</v>
      </c>
      <c r="E11" s="107"/>
      <c r="F11" s="54">
        <f>D11*E11</f>
        <v>0</v>
      </c>
    </row>
    <row r="12" spans="1:7">
      <c r="A12" s="101"/>
      <c r="B12" s="93"/>
      <c r="C12" s="121"/>
      <c r="D12" s="108"/>
      <c r="E12" s="107"/>
      <c r="F12" s="54"/>
    </row>
    <row r="13" spans="1:7" ht="30">
      <c r="A13" s="101">
        <f>COUNT($A$9:A12)+1</f>
        <v>2</v>
      </c>
      <c r="B13" s="93" t="s">
        <v>321</v>
      </c>
      <c r="C13" s="121" t="s">
        <v>317</v>
      </c>
      <c r="D13" s="108">
        <v>0.7</v>
      </c>
      <c r="E13" s="107"/>
      <c r="F13" s="54">
        <f>D13*E13</f>
        <v>0</v>
      </c>
    </row>
    <row r="14" spans="1:7">
      <c r="A14" s="101"/>
      <c r="B14" s="93"/>
      <c r="C14" s="121"/>
      <c r="D14" s="108"/>
      <c r="E14" s="107"/>
      <c r="F14" s="54"/>
    </row>
    <row r="15" spans="1:7" ht="30">
      <c r="A15" s="101">
        <f>COUNT($A$9:A14)+1</f>
        <v>3</v>
      </c>
      <c r="B15" s="93" t="s">
        <v>444</v>
      </c>
      <c r="C15" s="121" t="s">
        <v>27</v>
      </c>
      <c r="D15" s="108">
        <v>1</v>
      </c>
      <c r="E15" s="107"/>
      <c r="F15" s="54">
        <f>D15*E15</f>
        <v>0</v>
      </c>
    </row>
    <row r="16" spans="1:7">
      <c r="A16" s="101"/>
      <c r="B16" s="93"/>
      <c r="C16" s="121"/>
      <c r="D16" s="108"/>
      <c r="E16" s="107"/>
      <c r="F16" s="54"/>
    </row>
    <row r="17" spans="1:7" ht="165">
      <c r="A17" s="101">
        <f>COUNT($A$9:A16)+1</f>
        <v>4</v>
      </c>
      <c r="B17" s="186" t="s">
        <v>447</v>
      </c>
      <c r="C17" s="187" t="s">
        <v>51</v>
      </c>
      <c r="D17" s="176">
        <v>1</v>
      </c>
      <c r="E17" s="176"/>
      <c r="F17" s="188">
        <f>ROUND(D17*E17,2)</f>
        <v>0</v>
      </c>
    </row>
    <row r="18" spans="1:7">
      <c r="A18" s="101"/>
      <c r="B18" s="186"/>
      <c r="C18" s="187"/>
      <c r="D18" s="176"/>
      <c r="E18" s="176"/>
      <c r="F18" s="188"/>
    </row>
    <row r="19" spans="1:7" ht="60">
      <c r="A19" s="101">
        <f>COUNT($A$9:A18)+1</f>
        <v>5</v>
      </c>
      <c r="B19" s="186" t="s">
        <v>445</v>
      </c>
      <c r="C19" s="187"/>
      <c r="D19" s="176"/>
      <c r="E19" s="176"/>
      <c r="F19" s="188"/>
    </row>
    <row r="20" spans="1:7">
      <c r="A20" s="67" t="s">
        <v>52</v>
      </c>
      <c r="B20" s="189" t="s">
        <v>446</v>
      </c>
      <c r="C20" s="167" t="s">
        <v>51</v>
      </c>
      <c r="D20" s="168">
        <v>1</v>
      </c>
      <c r="E20" s="168"/>
      <c r="F20" s="188">
        <f t="shared" ref="F20" si="0">ROUND(D20*E20,2)</f>
        <v>0</v>
      </c>
    </row>
    <row r="21" spans="1:7">
      <c r="A21" s="67"/>
      <c r="B21" s="189"/>
      <c r="C21" s="167"/>
      <c r="D21" s="168"/>
      <c r="E21" s="168"/>
      <c r="F21" s="188"/>
    </row>
    <row r="22" spans="1:7" ht="30">
      <c r="A22" s="101">
        <f>COUNT($A$9:A20)+1</f>
        <v>6</v>
      </c>
      <c r="B22" s="93" t="s">
        <v>312</v>
      </c>
      <c r="C22" s="121" t="s">
        <v>316</v>
      </c>
      <c r="D22" s="108">
        <v>10.6</v>
      </c>
      <c r="E22" s="107"/>
      <c r="F22" s="54">
        <f>D22*E22</f>
        <v>0</v>
      </c>
    </row>
    <row r="23" spans="1:7">
      <c r="A23" s="67"/>
      <c r="B23" s="95"/>
      <c r="C23" s="121"/>
      <c r="D23" s="107"/>
      <c r="E23" s="107"/>
      <c r="F23" s="54"/>
    </row>
    <row r="24" spans="1:7" ht="60">
      <c r="A24" s="101">
        <f>COUNT($A$9:A23)+1</f>
        <v>7</v>
      </c>
      <c r="B24" s="93" t="s">
        <v>354</v>
      </c>
      <c r="C24" s="121" t="s">
        <v>311</v>
      </c>
      <c r="D24" s="107">
        <v>5</v>
      </c>
      <c r="E24" s="107"/>
      <c r="F24" s="54">
        <f>D24*E24</f>
        <v>0</v>
      </c>
    </row>
    <row r="25" spans="1:7">
      <c r="A25" s="101"/>
      <c r="B25" s="93"/>
      <c r="C25" s="121"/>
      <c r="D25" s="107"/>
      <c r="E25" s="107"/>
      <c r="F25" s="54"/>
    </row>
    <row r="26" spans="1:7" ht="60">
      <c r="A26" s="101">
        <f>COUNT($A$9:A25)+1</f>
        <v>8</v>
      </c>
      <c r="B26" s="93" t="s">
        <v>443</v>
      </c>
      <c r="C26" s="121" t="s">
        <v>311</v>
      </c>
      <c r="D26" s="107">
        <v>12</v>
      </c>
      <c r="E26" s="107"/>
      <c r="F26" s="54">
        <f>D26*E26</f>
        <v>0</v>
      </c>
    </row>
    <row r="27" spans="1:7">
      <c r="A27" s="67"/>
      <c r="B27" s="95"/>
      <c r="C27" s="121"/>
      <c r="D27" s="107"/>
      <c r="E27" s="107"/>
      <c r="F27" s="54"/>
    </row>
    <row r="28" spans="1:7" ht="30">
      <c r="A28" s="101">
        <f>COUNT($A$9:A27)+1</f>
        <v>9</v>
      </c>
      <c r="B28" s="96" t="s">
        <v>313</v>
      </c>
      <c r="C28" s="121" t="s">
        <v>314</v>
      </c>
      <c r="D28" s="107">
        <v>2</v>
      </c>
      <c r="E28" s="107"/>
      <c r="F28" s="54">
        <f>D28*E28</f>
        <v>0</v>
      </c>
    </row>
    <row r="29" spans="1:7">
      <c r="A29" s="67"/>
      <c r="B29" s="95"/>
      <c r="C29" s="121"/>
      <c r="D29" s="107"/>
      <c r="E29" s="107"/>
      <c r="F29" s="54"/>
    </row>
    <row r="30" spans="1:7" ht="45">
      <c r="A30" s="101">
        <f>COUNT($A$9:A29)+1</f>
        <v>10</v>
      </c>
      <c r="B30" s="93" t="s">
        <v>315</v>
      </c>
      <c r="C30" s="121" t="s">
        <v>317</v>
      </c>
      <c r="D30" s="108">
        <v>1.6</v>
      </c>
      <c r="E30" s="107"/>
      <c r="F30" s="54">
        <f>D30*E30</f>
        <v>0</v>
      </c>
    </row>
    <row r="31" spans="1:7" s="63" customFormat="1">
      <c r="A31" s="68"/>
      <c r="B31" s="97"/>
      <c r="C31" s="119"/>
      <c r="D31" s="107"/>
      <c r="E31" s="107"/>
      <c r="F31" s="54"/>
      <c r="G31" s="58"/>
    </row>
    <row r="32" spans="1:7" ht="30">
      <c r="A32" s="101">
        <f>COUNT($A$9:A31)+1</f>
        <v>11</v>
      </c>
      <c r="B32" s="93" t="s">
        <v>355</v>
      </c>
      <c r="C32" s="119" t="s">
        <v>51</v>
      </c>
      <c r="D32" s="107">
        <v>2</v>
      </c>
      <c r="E32" s="107"/>
      <c r="F32" s="54">
        <f>D32*E32</f>
        <v>0</v>
      </c>
    </row>
    <row r="33" spans="1:7">
      <c r="A33" s="101"/>
      <c r="B33" s="93"/>
      <c r="C33" s="119"/>
      <c r="D33" s="107"/>
      <c r="E33" s="107"/>
      <c r="F33" s="54"/>
    </row>
    <row r="34" spans="1:7">
      <c r="A34" s="101"/>
      <c r="B34" s="196" t="s">
        <v>399</v>
      </c>
      <c r="C34" s="119"/>
      <c r="D34" s="107"/>
      <c r="E34" s="107"/>
      <c r="F34" s="54"/>
    </row>
    <row r="35" spans="1:7">
      <c r="A35" s="101"/>
      <c r="B35" s="93"/>
      <c r="C35" s="119"/>
      <c r="D35" s="107"/>
      <c r="E35" s="107"/>
      <c r="F35" s="54"/>
    </row>
    <row r="36" spans="1:7" ht="165">
      <c r="A36" s="101">
        <f>COUNT($A$9:A32)+1</f>
        <v>12</v>
      </c>
      <c r="B36" s="186" t="s">
        <v>449</v>
      </c>
      <c r="C36" s="187" t="s">
        <v>51</v>
      </c>
      <c r="D36" s="176">
        <v>1</v>
      </c>
      <c r="E36" s="176"/>
      <c r="F36" s="188">
        <f>ROUND(D36*E36,2)</f>
        <v>0</v>
      </c>
    </row>
    <row r="37" spans="1:7">
      <c r="A37" s="101"/>
      <c r="B37" s="186"/>
      <c r="C37" s="187"/>
      <c r="D37" s="176"/>
      <c r="E37" s="176"/>
      <c r="F37" s="188"/>
    </row>
    <row r="38" spans="1:7" ht="60">
      <c r="A38" s="101">
        <f>COUNT($A$9:A37)+1</f>
        <v>13</v>
      </c>
      <c r="B38" s="186" t="s">
        <v>445</v>
      </c>
      <c r="C38" s="187"/>
      <c r="D38" s="176"/>
      <c r="E38" s="176"/>
      <c r="F38" s="188"/>
    </row>
    <row r="39" spans="1:7">
      <c r="A39" s="67" t="s">
        <v>52</v>
      </c>
      <c r="B39" s="189" t="s">
        <v>448</v>
      </c>
      <c r="C39" s="167" t="s">
        <v>51</v>
      </c>
      <c r="D39" s="168">
        <v>3</v>
      </c>
      <c r="E39" s="168"/>
      <c r="F39" s="188">
        <f t="shared" ref="F39" si="1">ROUND(D39*E39,2)</f>
        <v>0</v>
      </c>
    </row>
    <row r="40" spans="1:7" s="63" customFormat="1">
      <c r="A40" s="68"/>
      <c r="B40" s="97"/>
      <c r="C40" s="119"/>
      <c r="D40" s="107"/>
      <c r="E40" s="107"/>
      <c r="F40" s="54"/>
      <c r="G40" s="58"/>
    </row>
    <row r="41" spans="1:7" s="63" customFormat="1" ht="75">
      <c r="A41" s="101">
        <f>COUNT($A$9:A40)+1</f>
        <v>14</v>
      </c>
      <c r="B41" s="98" t="s">
        <v>60</v>
      </c>
      <c r="C41" s="5">
        <v>0.05</v>
      </c>
      <c r="E41" s="107"/>
      <c r="F41" s="54">
        <f>SUM(F9:F40)*C41</f>
        <v>0</v>
      </c>
      <c r="G41" s="58"/>
    </row>
    <row r="42" spans="1:7">
      <c r="A42" s="69"/>
      <c r="B42" s="95"/>
      <c r="C42" s="121"/>
      <c r="D42" s="108"/>
      <c r="E42" s="108"/>
      <c r="F42" s="56"/>
    </row>
    <row r="43" spans="1:7" ht="15.75">
      <c r="A43" s="72"/>
      <c r="B43" s="99" t="str">
        <f>+B7</f>
        <v>Fekalna kanalizacija</v>
      </c>
      <c r="C43" s="122"/>
      <c r="D43" s="109"/>
      <c r="E43" s="112"/>
      <c r="F43" s="70">
        <f>SUM(F9:F42)</f>
        <v>0</v>
      </c>
    </row>
    <row r="44" spans="1:7">
      <c r="B44" s="93"/>
      <c r="C44" s="119"/>
      <c r="D44" s="110"/>
      <c r="E44" s="107"/>
      <c r="F44" s="54"/>
    </row>
  </sheetData>
  <pageMargins left="1.3385826771653544" right="0.59055118110236227" top="0.98425196850393704" bottom="0.98425196850393704" header="0.51181102362204722" footer="0.70866141732283472"/>
  <pageSetup paperSize="9" scale="90" firstPageNumber="10" orientation="portrait" useFirstPageNumber="1" r:id="rId1"/>
  <headerFooter alignWithMargins="0">
    <oddFooter>&amp;CPlažni objekt Meduza - zunanja ureditev</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D15"/>
  <sheetViews>
    <sheetView topLeftCell="A4" workbookViewId="0">
      <selection activeCell="B21" sqref="B21"/>
    </sheetView>
  </sheetViews>
  <sheetFormatPr defaultColWidth="9.140625" defaultRowHeight="20.25"/>
  <cols>
    <col min="1" max="1" width="3.85546875" style="14" customWidth="1"/>
    <col min="2" max="2" width="19.28515625" style="6" customWidth="1"/>
    <col min="3" max="3" width="38.28515625" style="6" customWidth="1"/>
    <col min="4" max="4" width="19.7109375" style="6" customWidth="1"/>
    <col min="5" max="16384" width="9.140625" style="6"/>
  </cols>
  <sheetData>
    <row r="2" spans="1:4" ht="45" customHeight="1">
      <c r="A2" s="15"/>
      <c r="B2" s="210" t="s">
        <v>15</v>
      </c>
      <c r="C2" s="210"/>
      <c r="D2" s="210"/>
    </row>
    <row r="3" spans="1:4" ht="24.95" customHeight="1">
      <c r="A3" s="15"/>
      <c r="B3" s="11"/>
      <c r="C3" s="11"/>
      <c r="D3" s="11"/>
    </row>
    <row r="4" spans="1:4" ht="24.95" customHeight="1">
      <c r="A4" s="16" t="s">
        <v>1</v>
      </c>
      <c r="B4" s="210" t="s">
        <v>5</v>
      </c>
      <c r="C4" s="210"/>
      <c r="D4" s="210"/>
    </row>
    <row r="5" spans="1:4" ht="8.1" customHeight="1">
      <c r="A5" s="232"/>
    </row>
    <row r="6" spans="1:4" ht="27.95" customHeight="1">
      <c r="A6" s="232"/>
      <c r="B6" s="8" t="s">
        <v>7</v>
      </c>
      <c r="C6" s="7" t="s">
        <v>16</v>
      </c>
      <c r="D6" s="12">
        <f>+Mavec!F43</f>
        <v>0</v>
      </c>
    </row>
    <row r="7" spans="1:4" ht="27.95" customHeight="1">
      <c r="A7" s="232"/>
      <c r="B7" s="8" t="s">
        <v>8</v>
      </c>
      <c r="C7" s="7" t="s">
        <v>17</v>
      </c>
      <c r="D7" s="13">
        <f>+Keramika!F72</f>
        <v>0</v>
      </c>
    </row>
    <row r="8" spans="1:4" ht="27.95" customHeight="1">
      <c r="A8" s="232"/>
      <c r="B8" s="8" t="s">
        <v>9</v>
      </c>
      <c r="C8" s="7" t="s">
        <v>18</v>
      </c>
      <c r="D8" s="13">
        <f>+Slikopl!F34</f>
        <v>0</v>
      </c>
    </row>
    <row r="9" spans="1:4" ht="27.95" customHeight="1">
      <c r="A9" s="232"/>
      <c r="B9" s="8" t="s">
        <v>10</v>
      </c>
      <c r="C9" s="7" t="s">
        <v>423</v>
      </c>
      <c r="D9" s="13">
        <f>+'Stavbno PVC'!F32</f>
        <v>0</v>
      </c>
    </row>
    <row r="10" spans="1:4" ht="27.95" customHeight="1">
      <c r="A10" s="232"/>
      <c r="B10" s="8" t="s">
        <v>11</v>
      </c>
      <c r="C10" s="7" t="s">
        <v>334</v>
      </c>
      <c r="D10" s="134">
        <f>+Fasaderska!F28</f>
        <v>0</v>
      </c>
    </row>
    <row r="11" spans="1:4" ht="8.1" customHeight="1" thickBot="1">
      <c r="A11" s="232"/>
      <c r="B11" s="9"/>
      <c r="C11" s="9"/>
      <c r="D11" s="10"/>
    </row>
    <row r="12" spans="1:4" ht="30" customHeight="1" thickBot="1">
      <c r="A12" s="16" t="str">
        <f>+A4</f>
        <v>A.</v>
      </c>
      <c r="B12" s="233" t="s">
        <v>26</v>
      </c>
      <c r="C12" s="237"/>
      <c r="D12" s="31">
        <f>SUM(D5:D11)</f>
        <v>0</v>
      </c>
    </row>
    <row r="15" spans="1:4" ht="30" customHeight="1">
      <c r="B15" s="234" t="s">
        <v>347</v>
      </c>
      <c r="C15" s="234"/>
      <c r="D15" s="234"/>
    </row>
  </sheetData>
  <mergeCells count="5">
    <mergeCell ref="B2:D2"/>
    <mergeCell ref="B4:D4"/>
    <mergeCell ref="A5:A11"/>
    <mergeCell ref="B12:C12"/>
    <mergeCell ref="B15:D15"/>
  </mergeCells>
  <pageMargins left="0.70866141732283472" right="0.70866141732283472" top="0.74803149606299213" bottom="0.74803149606299213"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3"/>
  <sheetViews>
    <sheetView topLeftCell="A34" workbookViewId="0">
      <selection activeCell="A11" sqref="A11"/>
    </sheetView>
  </sheetViews>
  <sheetFormatPr defaultColWidth="9.140625" defaultRowHeight="15"/>
  <cols>
    <col min="1" max="1" width="4" style="90" bestFit="1" customWidth="1"/>
    <col min="2" max="2" width="50.7109375" style="87" customWidth="1"/>
    <col min="3" max="3" width="7.7109375" style="89" bestFit="1" customWidth="1"/>
    <col min="4" max="4" width="8.7109375" style="89" customWidth="1"/>
    <col min="5" max="5" width="11.28515625" style="89" bestFit="1" customWidth="1"/>
    <col min="6" max="6" width="13.42578125" style="126" bestFit="1" customWidth="1"/>
    <col min="7" max="16384" width="9.140625" style="127"/>
  </cols>
  <sheetData>
    <row r="1" spans="1:6" ht="30" customHeight="1">
      <c r="A1" s="75" t="s">
        <v>2</v>
      </c>
      <c r="B1" s="76" t="s">
        <v>5</v>
      </c>
    </row>
    <row r="3" spans="1:6" ht="20.100000000000001" customHeight="1">
      <c r="A3" s="77" t="s">
        <v>7</v>
      </c>
      <c r="B3" s="78" t="str">
        <f>+'REK. OBRT'!C6</f>
        <v>Mavčno kartonska dela</v>
      </c>
    </row>
    <row r="5" spans="1:6" ht="69.95" customHeight="1">
      <c r="B5" s="235" t="s">
        <v>337</v>
      </c>
      <c r="C5" s="235"/>
      <c r="D5" s="235"/>
      <c r="E5" s="235"/>
    </row>
    <row r="6" spans="1:6" ht="63.75" customHeight="1">
      <c r="A6" s="90" t="s">
        <v>34</v>
      </c>
      <c r="B6" s="235" t="s">
        <v>37</v>
      </c>
      <c r="C6" s="235"/>
      <c r="D6" s="235"/>
      <c r="E6" s="235"/>
    </row>
    <row r="7" spans="1:6" ht="47.25" customHeight="1">
      <c r="A7" s="90" t="s">
        <v>34</v>
      </c>
      <c r="B7" s="235" t="s">
        <v>56</v>
      </c>
      <c r="C7" s="235"/>
      <c r="D7" s="235"/>
      <c r="E7" s="235"/>
    </row>
    <row r="8" spans="1:6" s="4" customFormat="1" ht="15.95" customHeight="1">
      <c r="A8" s="1" t="s">
        <v>19</v>
      </c>
      <c r="B8" s="2" t="s">
        <v>20</v>
      </c>
      <c r="C8" s="1" t="s">
        <v>21</v>
      </c>
      <c r="D8" s="1" t="s">
        <v>22</v>
      </c>
      <c r="E8" s="1" t="s">
        <v>24</v>
      </c>
      <c r="F8" s="3" t="s">
        <v>23</v>
      </c>
    </row>
    <row r="9" spans="1:6" s="4" customFormat="1" ht="15.95" customHeight="1">
      <c r="A9" s="1"/>
      <c r="B9" s="2"/>
      <c r="C9" s="1"/>
      <c r="D9" s="1"/>
      <c r="E9" s="1"/>
      <c r="F9" s="3"/>
    </row>
    <row r="10" spans="1:6" s="4" customFormat="1" ht="15.95" customHeight="1">
      <c r="A10" s="1"/>
      <c r="B10" s="2" t="s">
        <v>400</v>
      </c>
      <c r="C10" s="1"/>
      <c r="D10" s="1"/>
      <c r="E10" s="1"/>
      <c r="F10" s="3"/>
    </row>
    <row r="11" spans="1:6">
      <c r="D11" s="128"/>
      <c r="E11" s="128"/>
    </row>
    <row r="12" spans="1:6" ht="150">
      <c r="A12" s="90">
        <f>COUNT($A$11:A11)+1</f>
        <v>1</v>
      </c>
      <c r="B12" s="159" t="s">
        <v>402</v>
      </c>
      <c r="D12" s="128"/>
      <c r="E12" s="128"/>
    </row>
    <row r="13" spans="1:6" ht="45">
      <c r="A13" s="163" t="s">
        <v>52</v>
      </c>
      <c r="B13" s="164" t="s">
        <v>403</v>
      </c>
      <c r="C13" s="89" t="s">
        <v>31</v>
      </c>
      <c r="D13" s="85">
        <v>18.8</v>
      </c>
      <c r="E13" s="128"/>
      <c r="F13" s="126">
        <f>+ROUND(D13*E13,2)</f>
        <v>0</v>
      </c>
    </row>
    <row r="14" spans="1:6" ht="45">
      <c r="A14" s="163" t="s">
        <v>53</v>
      </c>
      <c r="B14" s="164" t="s">
        <v>404</v>
      </c>
      <c r="C14" s="89" t="s">
        <v>31</v>
      </c>
      <c r="D14" s="85">
        <v>12.9</v>
      </c>
      <c r="E14" s="128"/>
      <c r="F14" s="126">
        <f>+ROUND(D14*E14,2)</f>
        <v>0</v>
      </c>
    </row>
    <row r="15" spans="1:6">
      <c r="B15" s="164"/>
      <c r="D15" s="147"/>
      <c r="E15" s="128"/>
    </row>
    <row r="16" spans="1:6" ht="180">
      <c r="A16" s="90">
        <f>COUNT($A$11:A13)+1</f>
        <v>2</v>
      </c>
      <c r="B16" s="159" t="s">
        <v>405</v>
      </c>
      <c r="C16" s="89" t="s">
        <v>31</v>
      </c>
      <c r="D16" s="85">
        <v>21.8</v>
      </c>
      <c r="E16" s="128"/>
      <c r="F16" s="126">
        <f>+ROUND(D16*E16,2)</f>
        <v>0</v>
      </c>
    </row>
    <row r="17" spans="1:6">
      <c r="B17" s="159"/>
      <c r="D17" s="146"/>
      <c r="E17" s="128"/>
    </row>
    <row r="18" spans="1:6" ht="45">
      <c r="A18" s="90">
        <f>COUNT($A$11:A17)+1</f>
        <v>3</v>
      </c>
      <c r="B18" s="86" t="s">
        <v>72</v>
      </c>
      <c r="D18" s="128"/>
      <c r="E18" s="128"/>
    </row>
    <row r="19" spans="1:6">
      <c r="A19" s="90" t="s">
        <v>52</v>
      </c>
      <c r="B19" s="87" t="s">
        <v>68</v>
      </c>
      <c r="C19" s="89" t="s">
        <v>51</v>
      </c>
      <c r="D19" s="128">
        <v>2</v>
      </c>
      <c r="E19" s="128"/>
      <c r="F19" s="126">
        <f>+ROUND(D19*E19,2)</f>
        <v>0</v>
      </c>
    </row>
    <row r="20" spans="1:6">
      <c r="A20" s="90" t="s">
        <v>53</v>
      </c>
      <c r="B20" s="87" t="s">
        <v>69</v>
      </c>
      <c r="C20" s="89" t="s">
        <v>51</v>
      </c>
      <c r="D20" s="128">
        <v>1</v>
      </c>
      <c r="E20" s="128"/>
      <c r="F20" s="126">
        <f>+ROUND(D20*E20,2)</f>
        <v>0</v>
      </c>
    </row>
    <row r="21" spans="1:6">
      <c r="D21" s="128"/>
      <c r="E21" s="128"/>
    </row>
    <row r="22" spans="1:6" ht="30">
      <c r="A22" s="90">
        <f>COUNT($A$11:A21)+1</f>
        <v>4</v>
      </c>
      <c r="B22" s="87" t="s">
        <v>70</v>
      </c>
      <c r="C22" s="89" t="s">
        <v>49</v>
      </c>
      <c r="D22" s="128">
        <v>12</v>
      </c>
      <c r="E22" s="128"/>
      <c r="F22" s="126">
        <f>+ROUND(D22*E22,2)</f>
        <v>0</v>
      </c>
    </row>
    <row r="23" spans="1:6">
      <c r="B23" s="86"/>
      <c r="D23" s="146"/>
      <c r="E23" s="128"/>
    </row>
    <row r="24" spans="1:6" ht="45">
      <c r="A24" s="90">
        <f>COUNT($A$11:A23)+1</f>
        <v>5</v>
      </c>
      <c r="B24" s="164" t="s">
        <v>406</v>
      </c>
      <c r="C24" s="89" t="s">
        <v>49</v>
      </c>
      <c r="D24" s="128">
        <v>15</v>
      </c>
      <c r="E24" s="128"/>
      <c r="F24" s="126">
        <f>+ROUND(D24*E24,2)</f>
        <v>0</v>
      </c>
    </row>
    <row r="25" spans="1:6">
      <c r="B25" s="86"/>
      <c r="D25" s="146"/>
      <c r="E25" s="128"/>
    </row>
    <row r="26" spans="1:6" ht="15.75">
      <c r="B26" s="171" t="s">
        <v>399</v>
      </c>
      <c r="D26" s="146"/>
      <c r="E26" s="128"/>
    </row>
    <row r="27" spans="1:6">
      <c r="B27" s="86"/>
      <c r="D27" s="146"/>
      <c r="E27" s="128"/>
    </row>
    <row r="28" spans="1:6" ht="180">
      <c r="A28" s="90">
        <f>COUNT($A$11:A27)+1</f>
        <v>6</v>
      </c>
      <c r="B28" s="159" t="s">
        <v>405</v>
      </c>
      <c r="C28" s="89" t="s">
        <v>31</v>
      </c>
      <c r="D28" s="85">
        <v>24.5</v>
      </c>
      <c r="E28" s="128"/>
      <c r="F28" s="126">
        <f>+ROUND(D28*E28,2)</f>
        <v>0</v>
      </c>
    </row>
    <row r="29" spans="1:6">
      <c r="B29" s="86"/>
      <c r="D29" s="146"/>
      <c r="E29" s="128"/>
    </row>
    <row r="30" spans="1:6">
      <c r="B30" s="86"/>
      <c r="D30" s="146"/>
      <c r="E30" s="128"/>
    </row>
    <row r="31" spans="1:6" ht="75">
      <c r="A31" s="90">
        <f>COUNT($A$11:A30)+1</f>
        <v>7</v>
      </c>
      <c r="B31" s="159" t="s">
        <v>407</v>
      </c>
      <c r="C31" s="89" t="s">
        <v>31</v>
      </c>
      <c r="D31" s="85">
        <v>25</v>
      </c>
      <c r="E31" s="128"/>
      <c r="F31" s="126">
        <f>+ROUND(D31*E31,2)</f>
        <v>0</v>
      </c>
    </row>
    <row r="32" spans="1:6">
      <c r="D32" s="128"/>
      <c r="E32" s="128"/>
    </row>
    <row r="33" spans="1:6" ht="45">
      <c r="A33" s="90">
        <f>COUNT($A$11:A32)+1</f>
        <v>8</v>
      </c>
      <c r="B33" s="86" t="s">
        <v>72</v>
      </c>
      <c r="D33" s="128"/>
      <c r="E33" s="128"/>
    </row>
    <row r="34" spans="1:6">
      <c r="A34" s="90" t="s">
        <v>52</v>
      </c>
      <c r="B34" s="87" t="s">
        <v>68</v>
      </c>
      <c r="C34" s="89" t="s">
        <v>51</v>
      </c>
      <c r="D34" s="128">
        <v>1</v>
      </c>
      <c r="E34" s="128"/>
      <c r="F34" s="126">
        <f>+ROUND(D34*E34,2)</f>
        <v>0</v>
      </c>
    </row>
    <row r="35" spans="1:6">
      <c r="A35" s="90" t="s">
        <v>53</v>
      </c>
      <c r="B35" s="87" t="s">
        <v>69</v>
      </c>
      <c r="C35" s="89" t="s">
        <v>51</v>
      </c>
      <c r="D35" s="128">
        <v>1</v>
      </c>
      <c r="E35" s="128"/>
      <c r="F35" s="126">
        <f>+ROUND(D35*E35,2)</f>
        <v>0</v>
      </c>
    </row>
    <row r="36" spans="1:6">
      <c r="D36" s="128"/>
      <c r="E36" s="128"/>
    </row>
    <row r="37" spans="1:6" ht="30">
      <c r="A37" s="90">
        <f>COUNT($A$11:A36)+1</f>
        <v>9</v>
      </c>
      <c r="B37" s="87" t="s">
        <v>70</v>
      </c>
      <c r="C37" s="89" t="s">
        <v>49</v>
      </c>
      <c r="D37" s="128">
        <v>10</v>
      </c>
      <c r="E37" s="128"/>
      <c r="F37" s="126">
        <f>+ROUND(D37*E37,2)</f>
        <v>0</v>
      </c>
    </row>
    <row r="38" spans="1:6">
      <c r="D38" s="128"/>
      <c r="E38" s="128"/>
    </row>
    <row r="39" spans="1:6" ht="60">
      <c r="A39" s="90">
        <f>COUNT($A$11:A38)+1</f>
        <v>10</v>
      </c>
      <c r="B39" s="164" t="s">
        <v>333</v>
      </c>
      <c r="C39" s="89" t="s">
        <v>59</v>
      </c>
      <c r="D39" s="128">
        <v>10</v>
      </c>
      <c r="E39" s="128"/>
      <c r="F39" s="126">
        <f t="shared" ref="F39" si="0">+ROUND(D39*E39,2)</f>
        <v>0</v>
      </c>
    </row>
    <row r="40" spans="1:6">
      <c r="D40" s="128"/>
      <c r="E40" s="128"/>
    </row>
    <row r="41" spans="1:6" ht="75">
      <c r="A41" s="90">
        <f>COUNT($A$11:A40)+1</f>
        <v>11</v>
      </c>
      <c r="B41" s="87" t="s">
        <v>60</v>
      </c>
      <c r="C41" s="113">
        <v>0.05</v>
      </c>
      <c r="D41" s="128"/>
      <c r="E41" s="128"/>
      <c r="F41" s="126">
        <f>SUM(F11:F40)*C41</f>
        <v>0</v>
      </c>
    </row>
    <row r="42" spans="1:6">
      <c r="D42" s="128"/>
      <c r="E42" s="128"/>
    </row>
    <row r="43" spans="1:6" s="138" customFormat="1" ht="15.75">
      <c r="A43" s="140" t="str">
        <f>+A3</f>
        <v>I.</v>
      </c>
      <c r="B43" s="139" t="str">
        <f>+B3</f>
        <v>Mavčno kartonska dela</v>
      </c>
      <c r="C43" s="135" t="s">
        <v>23</v>
      </c>
      <c r="D43" s="136"/>
      <c r="E43" s="136"/>
      <c r="F43" s="137">
        <f>SUM(F11:F42)</f>
        <v>0</v>
      </c>
    </row>
  </sheetData>
  <mergeCells count="3">
    <mergeCell ref="B5:E5"/>
    <mergeCell ref="B6:E6"/>
    <mergeCell ref="B7:E7"/>
  </mergeCells>
  <pageMargins left="0.51181102362204722" right="0.11811023622047245" top="0.74803149606299213" bottom="0.55118110236220474" header="0.31496062992125984" footer="0.31496062992125984"/>
  <pageSetup paperSize="9" orientation="portrait" r:id="rId1"/>
  <headerFooter>
    <oddHeader xml:space="preserve">&amp;L
&amp;C&amp;"Viner Hand ITC,Navadno"dizajn &amp;K09+000plus&amp;K01+000 &amp;"Calibri,Regular"d.o.o&amp;"Viner Hand ITC,Navadno".&amp;"Calibri,Regular" &amp;"-,Regular"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SPLOŠNE ZAHTEVE IN DOLOČILA</vt:lpstr>
      <vt:lpstr>Naslov</vt:lpstr>
      <vt:lpstr>REK.GRAD </vt:lpstr>
      <vt:lpstr>Preddela</vt:lpstr>
      <vt:lpstr>Rušitvena</vt:lpstr>
      <vt:lpstr>Zidarska</vt:lpstr>
      <vt:lpstr>Fekalna kanalizacija</vt:lpstr>
      <vt:lpstr>REK. OBRT</vt:lpstr>
      <vt:lpstr>Mavec</vt:lpstr>
      <vt:lpstr>Keramika</vt:lpstr>
      <vt:lpstr>Slikopl</vt:lpstr>
      <vt:lpstr>Stavbno PVC</vt:lpstr>
      <vt:lpstr>Fasaderska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2021-03-26T11:46:31Z</dcterms:modified>
</cp:coreProperties>
</file>